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lpk8lcRCLogezovx6XybciQk8yfUcizsJx3QaU5S/so="/>
    </ext>
  </extLst>
</workbook>
</file>

<file path=xl/sharedStrings.xml><?xml version="1.0" encoding="utf-8"?>
<sst xmlns="http://schemas.openxmlformats.org/spreadsheetml/2006/main" count="316" uniqueCount="143">
  <si>
    <t>Sistema de Administración de Bienes - SIAB</t>
  </si>
  <si>
    <t>COMISION PERMANENTE DE EFEMERIDES PATRIAS</t>
  </si>
  <si>
    <t>Reporte General de Activos Por Departamento</t>
  </si>
  <si>
    <t>Fecha Registro: 1/1/1996 - 1/1/2025</t>
  </si>
  <si>
    <t>Fecha Adquisicion: 1/1/1996 - 1/1/2025</t>
  </si>
  <si>
    <t>Código INT</t>
  </si>
  <si>
    <t>Código BN</t>
  </si>
  <si>
    <t>Descripción del Bien</t>
  </si>
  <si>
    <t>Fecha Adq.</t>
  </si>
  <si>
    <t>Fecha Reg..</t>
  </si>
  <si>
    <t>Valor Adquis. RD$.</t>
  </si>
  <si>
    <t>Deprec. Acum. RD$.</t>
  </si>
  <si>
    <t>Valor Libros. RD$.</t>
  </si>
  <si>
    <t>Total General</t>
  </si>
  <si>
    <t>Subtotal: Departamento de Auditoria</t>
  </si>
  <si>
    <t>CPEP AUD 0001</t>
  </si>
  <si>
    <t>SILLA EJECUTIVA</t>
  </si>
  <si>
    <t>CPEP AUD 0002</t>
  </si>
  <si>
    <t>CPEP AUD 0004</t>
  </si>
  <si>
    <t>IMPRESORA SMARTANK</t>
  </si>
  <si>
    <t>CPEP AUD 0005</t>
  </si>
  <si>
    <t>CALCULADORA</t>
  </si>
  <si>
    <t>CPEP AUD 0006</t>
  </si>
  <si>
    <t>CPEP AUD 0007</t>
  </si>
  <si>
    <t>NEVERA EJECUTIVA</t>
  </si>
  <si>
    <t>CPEP AUD 0009</t>
  </si>
  <si>
    <t>COMPUTADOR DE ESCRITORIO</t>
  </si>
  <si>
    <t>CPEP AUD 0010</t>
  </si>
  <si>
    <t>CPEP AUD 0011</t>
  </si>
  <si>
    <t>CPEP AUD 0012</t>
  </si>
  <si>
    <t>UPS FORZA 1000VA / 500W</t>
  </si>
  <si>
    <t>CPEP AUD 0013</t>
  </si>
  <si>
    <t>CPEP AUD 0014</t>
  </si>
  <si>
    <t>CPEP AUD 0015</t>
  </si>
  <si>
    <t>Subtotal: Departamento de Contabilidad</t>
  </si>
  <si>
    <t>CPEP CON 0001</t>
  </si>
  <si>
    <t>Aire acondicionado split 12,000 BTU</t>
  </si>
  <si>
    <t>CPEP CON 0003</t>
  </si>
  <si>
    <t>ARCHIVO METAL 4 GAVETAS</t>
  </si>
  <si>
    <t>CPEP CON 0005</t>
  </si>
  <si>
    <t>SILLAS VISITANTES</t>
  </si>
  <si>
    <t>CPEP CON 0006</t>
  </si>
  <si>
    <t>SILLON SEMI EJECUTIVO</t>
  </si>
  <si>
    <t>CPEP CON 0023</t>
  </si>
  <si>
    <t>MONITOR DELL 19</t>
  </si>
  <si>
    <t>CPEP CON 0036</t>
  </si>
  <si>
    <t>SILLON EJECUTIVO NEGRO</t>
  </si>
  <si>
    <t>CPEP CON 0037</t>
  </si>
  <si>
    <t>CPEP CON 0038</t>
  </si>
  <si>
    <t>COMPUTADORA DELL 9020</t>
  </si>
  <si>
    <t>CPEP CON 0039</t>
  </si>
  <si>
    <t>CPEP CON 0041</t>
  </si>
  <si>
    <t>COMPUTADOR DELL</t>
  </si>
  <si>
    <t>CPEP CON 0042</t>
  </si>
  <si>
    <t>CPEP CON 0052</t>
  </si>
  <si>
    <t>CPEP CON 0053</t>
  </si>
  <si>
    <t>CPEP CON 0054</t>
  </si>
  <si>
    <t>CPEP CON 0055</t>
  </si>
  <si>
    <t>NEVERA EJECUTIVA 4 PC</t>
  </si>
  <si>
    <t>CPEP CON 0056</t>
  </si>
  <si>
    <t>CPEP CON 0058</t>
  </si>
  <si>
    <t>ESCARNER FUJITSU SCAN SNAP</t>
  </si>
  <si>
    <t>CPEP CON 0059</t>
  </si>
  <si>
    <t>CPEP CON 0060</t>
  </si>
  <si>
    <t>CPEP CON 0061</t>
  </si>
  <si>
    <t>CPEP NOM 0001</t>
  </si>
  <si>
    <t>CPEP NOM 0002</t>
  </si>
  <si>
    <t>DELL OPTILEX 3020</t>
  </si>
  <si>
    <t>CPEP NOM 0019</t>
  </si>
  <si>
    <t>ESCRITORIO BASE METAL</t>
  </si>
  <si>
    <t>CPEP NOM 0020</t>
  </si>
  <si>
    <t>CPEP NOM 0025</t>
  </si>
  <si>
    <t>Subtotal: Recepcion</t>
  </si>
  <si>
    <t>CPEP REC 0005</t>
  </si>
  <si>
    <t>COMPUTADORA DELL 790</t>
  </si>
  <si>
    <t>CPEP REC 0017</t>
  </si>
  <si>
    <t>SILLA SECRETARIAL</t>
  </si>
  <si>
    <t>CPEP REC 0019</t>
  </si>
  <si>
    <t>SILLAS VISITANTES 3 ASIENTOS</t>
  </si>
  <si>
    <t>CPEP REC 0028</t>
  </si>
  <si>
    <t>CPEP REC 0029</t>
  </si>
  <si>
    <t>CPEP REC 0030</t>
  </si>
  <si>
    <t>AIRE ACONDICIONADO 18000 BTU</t>
  </si>
  <si>
    <t>CPEP COMP 0002</t>
  </si>
  <si>
    <t>CPEP COMP 0007</t>
  </si>
  <si>
    <t>CPEP COMP 0009</t>
  </si>
  <si>
    <t>IMPRESORA</t>
  </si>
  <si>
    <t>CPEP COMP 0013</t>
  </si>
  <si>
    <t>CPEP COMP 0014</t>
  </si>
  <si>
    <t xml:space="preserve">Subtotal: </t>
  </si>
  <si>
    <t>CPEP DTR 0002</t>
  </si>
  <si>
    <t>CPEP ENCI 0003</t>
  </si>
  <si>
    <t>CPEP AND 0001</t>
  </si>
  <si>
    <t>Aire acondicionado split 18,000 BTU</t>
  </si>
  <si>
    <t>CPEP AND 0003</t>
  </si>
  <si>
    <t>CPEP AND 0005</t>
  </si>
  <si>
    <t>CPEP AND 0012</t>
  </si>
  <si>
    <t>CPEP AND 0013</t>
  </si>
  <si>
    <t>CPEP AND 0014</t>
  </si>
  <si>
    <t>CPEP AND 0015</t>
  </si>
  <si>
    <t>CPEP ENCE 0006</t>
  </si>
  <si>
    <t>CPEP AMC 0001</t>
  </si>
  <si>
    <t>CPEP AMC 0008</t>
  </si>
  <si>
    <t>CPEP ADP 0026</t>
  </si>
  <si>
    <t>CPEP SEG 0001</t>
  </si>
  <si>
    <t>CAMARAS DE SEGURIDAD COMPUTARIZADAS</t>
  </si>
  <si>
    <t>CPEP DP 0002</t>
  </si>
  <si>
    <t>CPEP DP 0004</t>
  </si>
  <si>
    <t>COMPUTADOR APPLE IMAC</t>
  </si>
  <si>
    <t>CPEP DP 005</t>
  </si>
  <si>
    <t>MICROFONO INALAMBRICO</t>
  </si>
  <si>
    <t>CPEP DCD 0001</t>
  </si>
  <si>
    <t>CPEP DCD 0002</t>
  </si>
  <si>
    <t>CPEP PRE 0001</t>
  </si>
  <si>
    <t>LAPTOP DELL LATITUDE 7390</t>
  </si>
  <si>
    <t>CPEP ALM 0002</t>
  </si>
  <si>
    <t>ABANICO DE PEDESTAL</t>
  </si>
  <si>
    <t>CPEP RC 0027</t>
  </si>
  <si>
    <t>CPEP RC 0028</t>
  </si>
  <si>
    <t>LECTOR DE HUELLAS STODIA</t>
  </si>
  <si>
    <t>CPEP RLP 0001</t>
  </si>
  <si>
    <t>CPEP CNA 0002</t>
  </si>
  <si>
    <t>Aire acondicionado split 24,000 BTU</t>
  </si>
  <si>
    <t>CPEP CNA 0010</t>
  </si>
  <si>
    <t>HORNO MICROONDAS</t>
  </si>
  <si>
    <t>CPEP CNA 0011</t>
  </si>
  <si>
    <t>ESTUFA WHIRLPOOL</t>
  </si>
  <si>
    <t>CPEP CNA 0012</t>
  </si>
  <si>
    <t>NEVERA 2 PUERTAS</t>
  </si>
  <si>
    <t>CPEP CNA 0013</t>
  </si>
  <si>
    <t>CAFETERA ELECTRICA</t>
  </si>
  <si>
    <t>CPEP CNA 0014</t>
  </si>
  <si>
    <t>ESTUFA 20 PULGADAS</t>
  </si>
  <si>
    <t>CPEP CNA 0015</t>
  </si>
  <si>
    <t>MICROONDAS 0.7</t>
  </si>
  <si>
    <t>CPEP CONT 0054</t>
  </si>
  <si>
    <t>BEBEDERO</t>
  </si>
  <si>
    <t>CPEP PS 0001</t>
  </si>
  <si>
    <t>FOTOCOPIADORA</t>
  </si>
  <si>
    <t>CPEP VHC 0001</t>
  </si>
  <si>
    <t>CAMIONETA 4X4 doble cabina</t>
  </si>
  <si>
    <t>CPEP VHC 0002</t>
  </si>
  <si>
    <t>VEHICULO MODELO XLT 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</si>
</sst>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D/M/YYYY"/>
  </numFmts>
  <fonts count="9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rgb="FF000000"/>
      <name val="Times New Roman"/>
    </font>
    <font>
      <b/>
      <sz val="10.0"/>
      <color rgb="FF000000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>
      <sz val="10.0"/>
      <color rgb="FF000000"/>
      <name val="Times New Roman"/>
    </font>
    <font>
      <sz val="8.0"/>
      <color rgb="FF000000"/>
      <name val="Times New Roman"/>
    </font>
    <font/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0" fillId="0" fontId="2" numFmtId="0" xfId="0" applyAlignment="1" applyFont="1">
      <alignment horizontal="left" shrinkToFit="0" vertical="top" wrapText="1"/>
    </xf>
    <xf borderId="5" fillId="0" fontId="1" numFmtId="0" xfId="0" applyBorder="1" applyFont="1"/>
    <xf borderId="0" fillId="0" fontId="3" numFmtId="0" xfId="0" applyAlignment="1" applyFont="1">
      <alignment shrinkToFit="0" vertical="top" wrapText="1"/>
    </xf>
    <xf borderId="5" fillId="0" fontId="3" numFmtId="0" xfId="0" applyAlignment="1" applyBorder="1" applyFont="1">
      <alignment shrinkToFit="0" vertical="top" wrapText="1"/>
    </xf>
    <xf borderId="4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1" numFmtId="0" xfId="0" applyBorder="1" applyFont="1"/>
    <xf borderId="8" fillId="0" fontId="1" numFmtId="0" xfId="0" applyBorder="1" applyFont="1"/>
    <xf borderId="0" fillId="0" fontId="5" numFmtId="164" xfId="0" applyFont="1" applyNumberFormat="1"/>
    <xf borderId="0" fillId="0" fontId="4" numFmtId="0" xfId="0" applyAlignment="1" applyFont="1">
      <alignment horizontal="left" vertical="center"/>
    </xf>
    <xf borderId="0" fillId="0" fontId="5" numFmtId="0" xfId="0" applyFont="1"/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top" wrapText="1"/>
    </xf>
    <xf borderId="0" fillId="0" fontId="6" numFmtId="165" xfId="0" applyAlignment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vertical="center"/>
    </xf>
    <xf borderId="0" fillId="0" fontId="1" numFmtId="164" xfId="0" applyFont="1" applyNumberFormat="1"/>
    <xf borderId="0" fillId="0" fontId="7" numFmtId="0" xfId="0" applyAlignment="1" applyFont="1">
      <alignment shrinkToFit="0" vertical="top" wrapText="1"/>
    </xf>
    <xf borderId="0" fillId="0" fontId="6" numFmtId="164" xfId="0" applyAlignment="1" applyFont="1" applyNumberFormat="1">
      <alignment horizontal="center" shrinkToFit="0" vertical="center" wrapText="1"/>
    </xf>
    <xf borderId="5" fillId="0" fontId="7" numFmtId="0" xfId="0" applyAlignment="1" applyBorder="1" applyFont="1">
      <alignment shrinkToFit="0" vertical="top" wrapText="1"/>
    </xf>
    <xf borderId="0" fillId="0" fontId="7" numFmtId="0" xfId="0" applyAlignment="1" applyFont="1">
      <alignment horizontal="center" shrinkToFit="0" vertical="top" wrapText="1"/>
    </xf>
    <xf borderId="0" fillId="0" fontId="7" numFmtId="0" xfId="0" applyAlignment="1" applyFont="1">
      <alignment horizontal="center" shrinkToFit="0" vertical="center" wrapText="1"/>
    </xf>
    <xf borderId="6" fillId="0" fontId="1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shrinkToFit="0" vertical="top" wrapText="1"/>
    </xf>
    <xf borderId="7" fillId="0" fontId="6" numFmtId="165" xfId="0" applyAlignment="1" applyBorder="1" applyFont="1" applyNumberFormat="1">
      <alignment horizontal="center" shrinkToFit="0" vertical="center" wrapText="1"/>
    </xf>
    <xf borderId="7" fillId="0" fontId="1" numFmtId="164" xfId="0" applyAlignment="1" applyBorder="1" applyFont="1" applyNumberFormat="1">
      <alignment horizontal="center" vertical="center"/>
    </xf>
    <xf borderId="7" fillId="0" fontId="1" numFmtId="164" xfId="0" applyBorder="1" applyFont="1" applyNumberFormat="1"/>
    <xf borderId="7" fillId="0" fontId="7" numFmtId="0" xfId="0" applyAlignment="1" applyBorder="1" applyFont="1">
      <alignment shrinkToFit="0" vertical="top" wrapText="1"/>
    </xf>
    <xf borderId="7" fillId="0" fontId="6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left" shrinkToFit="0" vertical="top" wrapText="1"/>
    </xf>
    <xf borderId="2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16.38"/>
    <col customWidth="1" min="3" max="3" width="11.88"/>
    <col customWidth="1" min="4" max="4" width="37.88"/>
    <col customWidth="1" min="5" max="5" width="12.63"/>
    <col customWidth="1" min="6" max="6" width="13.25"/>
    <col customWidth="1" min="7" max="7" width="10.63"/>
    <col customWidth="1" min="8" max="8" width="21.25"/>
    <col customWidth="1" min="9" max="9" width="10.63"/>
    <col customWidth="1" min="10" max="10" width="21.25"/>
    <col customWidth="1" min="11" max="11" width="10.63"/>
    <col customWidth="1" min="12" max="12" width="20.88"/>
    <col customWidth="1" min="13" max="13" width="4.75"/>
    <col customWidth="1" min="14" max="32" width="10.63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12.75" customHeight="1">
      <c r="A2" s="4"/>
      <c r="B2" s="5" t="s">
        <v>0</v>
      </c>
      <c r="M2" s="6"/>
    </row>
    <row r="3" ht="12.75" customHeight="1">
      <c r="A3" s="4"/>
      <c r="B3" s="5"/>
      <c r="C3" s="5"/>
      <c r="D3" s="5"/>
      <c r="E3" s="5"/>
      <c r="F3" s="5"/>
      <c r="M3" s="6"/>
    </row>
    <row r="4" ht="12.75" customHeight="1">
      <c r="A4" s="4"/>
      <c r="B4" s="5"/>
      <c r="G4" s="7"/>
      <c r="H4" s="7"/>
      <c r="I4" s="7"/>
      <c r="J4" s="7"/>
      <c r="K4" s="7"/>
      <c r="L4" s="7"/>
      <c r="M4" s="8"/>
      <c r="N4" s="7"/>
      <c r="O4" s="7"/>
      <c r="P4" s="7"/>
      <c r="Q4" s="7"/>
    </row>
    <row r="5" ht="12.75" customHeight="1">
      <c r="A5" s="4"/>
      <c r="B5" s="5" t="s">
        <v>1</v>
      </c>
      <c r="G5" s="7"/>
      <c r="H5" s="7"/>
      <c r="I5" s="7"/>
      <c r="J5" s="7"/>
      <c r="K5" s="7"/>
      <c r="L5" s="7"/>
      <c r="M5" s="8"/>
      <c r="N5" s="7"/>
      <c r="O5" s="7"/>
      <c r="P5" s="7"/>
      <c r="Q5" s="7"/>
    </row>
    <row r="6" ht="12.75" customHeight="1">
      <c r="A6" s="4"/>
      <c r="B6" s="5"/>
      <c r="C6" s="5"/>
      <c r="D6" s="5"/>
      <c r="E6" s="5"/>
      <c r="F6" s="5"/>
      <c r="G6" s="7"/>
      <c r="H6" s="7"/>
      <c r="I6" s="7"/>
      <c r="J6" s="7"/>
      <c r="K6" s="7"/>
      <c r="L6" s="7"/>
      <c r="M6" s="8"/>
      <c r="N6" s="7"/>
      <c r="O6" s="7"/>
      <c r="P6" s="7"/>
      <c r="Q6" s="7"/>
    </row>
    <row r="7" ht="12.75" customHeight="1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7"/>
      <c r="O7" s="7"/>
      <c r="P7" s="7"/>
      <c r="Q7" s="7"/>
    </row>
    <row r="8" ht="18.75" customHeight="1">
      <c r="A8" s="4"/>
      <c r="B8" s="5" t="s">
        <v>2</v>
      </c>
      <c r="M8" s="6"/>
    </row>
    <row r="9" ht="18.75" customHeight="1">
      <c r="A9" s="4"/>
      <c r="B9" s="5" t="s">
        <v>3</v>
      </c>
      <c r="E9" s="5" t="s">
        <v>4</v>
      </c>
      <c r="M9" s="6"/>
    </row>
    <row r="10" ht="12.75" customHeight="1">
      <c r="A10" s="4"/>
      <c r="M10" s="6"/>
    </row>
    <row r="11" ht="12.75" customHeight="1">
      <c r="A11" s="4"/>
      <c r="B11" s="1"/>
      <c r="C11" s="2"/>
      <c r="D11" s="2"/>
      <c r="E11" s="2"/>
      <c r="F11" s="2"/>
      <c r="G11" s="2"/>
      <c r="H11" s="2"/>
      <c r="I11" s="2"/>
      <c r="J11" s="2"/>
      <c r="K11" s="2"/>
      <c r="L11" s="3"/>
      <c r="M11" s="6"/>
    </row>
    <row r="12" ht="12.75" customHeight="1">
      <c r="A12" s="4"/>
      <c r="B12" s="9" t="s">
        <v>5</v>
      </c>
      <c r="C12" s="10" t="s">
        <v>6</v>
      </c>
      <c r="D12" s="10" t="s">
        <v>7</v>
      </c>
      <c r="E12" s="10" t="s">
        <v>8</v>
      </c>
      <c r="F12" s="10" t="s">
        <v>9</v>
      </c>
      <c r="H12" s="10" t="s">
        <v>10</v>
      </c>
      <c r="J12" s="10" t="s">
        <v>11</v>
      </c>
      <c r="L12" s="11" t="s">
        <v>12</v>
      </c>
      <c r="M12" s="6"/>
    </row>
    <row r="13" ht="12.75" customHeight="1">
      <c r="A13" s="4"/>
      <c r="B13" s="12"/>
      <c r="C13" s="13"/>
      <c r="D13" s="13"/>
      <c r="E13" s="13"/>
      <c r="F13" s="13"/>
      <c r="G13" s="14"/>
      <c r="H13" s="14"/>
      <c r="I13" s="14"/>
      <c r="J13" s="14"/>
      <c r="K13" s="14"/>
      <c r="L13" s="15"/>
      <c r="M13" s="6"/>
    </row>
    <row r="14" ht="12.75" customHeight="1">
      <c r="A14" s="4"/>
      <c r="B14" s="10" t="s">
        <v>13</v>
      </c>
      <c r="C14" s="10"/>
      <c r="D14" s="10"/>
      <c r="E14" s="10"/>
      <c r="F14" s="10"/>
      <c r="H14" s="16">
        <f>SUM(H15,H33,H73,H100,H115,H141,H147,H153,H182,H188,H195,H201,H223,H231,H238,H244,H264,H271,H277,H305,H311,H317)</f>
        <v>6080284.87</v>
      </c>
      <c r="J14" s="16">
        <f>SUM(J15,J33,J73,J100,J115,J141,J147,J153,J182,J188,J195,J201,J223,J231,J238,J244,J264,J271,J277,J305,J311,J317)</f>
        <v>5558496.24</v>
      </c>
      <c r="L14" s="16">
        <f>SUM(L15,L33,L73,L100,L115,L141,L147,L153,L182,L188,L195,L201,L223,L231,L238,L244,L264,L271,L277,L305,L311,L317)</f>
        <v>648112.48</v>
      </c>
      <c r="M14" s="6"/>
    </row>
    <row r="15" ht="12.75" customHeight="1">
      <c r="A15" s="4"/>
      <c r="B15" s="17" t="s">
        <v>14</v>
      </c>
      <c r="E15" s="10"/>
      <c r="F15" s="10"/>
      <c r="H15" s="16">
        <f>SUM(H17:H29)</f>
        <v>183485</v>
      </c>
      <c r="I15" s="16"/>
      <c r="J15" s="16">
        <f>SUM(J17:J29)</f>
        <v>108705.33</v>
      </c>
      <c r="K15" s="18"/>
      <c r="L15" s="16">
        <f>SUM(L17:L29)</f>
        <v>74779.67</v>
      </c>
      <c r="M15" s="6"/>
    </row>
    <row r="16" ht="12.75" customHeight="1">
      <c r="A16" s="4"/>
      <c r="M16" s="6"/>
    </row>
    <row r="17" ht="19.5" customHeight="1">
      <c r="A17" s="4"/>
      <c r="B17" s="19" t="s">
        <v>15</v>
      </c>
      <c r="C17" s="20"/>
      <c r="D17" s="19" t="s">
        <v>16</v>
      </c>
      <c r="E17" s="21">
        <v>44770.0</v>
      </c>
      <c r="F17" s="21">
        <v>44851.0</v>
      </c>
      <c r="H17" s="22">
        <v>9416.4</v>
      </c>
      <c r="I17" s="23"/>
      <c r="J17" s="23">
        <v>2275.39</v>
      </c>
      <c r="K17" s="24"/>
      <c r="L17" s="25">
        <f t="shared" ref="L17:L29" si="1">(H17-J17)</f>
        <v>7141.01</v>
      </c>
      <c r="M17" s="26"/>
      <c r="R17" s="27"/>
      <c r="W17" s="24"/>
      <c r="X17" s="24"/>
      <c r="AA17" s="24"/>
      <c r="AB17" s="24"/>
      <c r="AC17" s="24"/>
      <c r="AD17" s="24"/>
    </row>
    <row r="18" ht="19.5" customHeight="1">
      <c r="A18" s="4"/>
      <c r="B18" s="19" t="s">
        <v>17</v>
      </c>
      <c r="C18" s="20"/>
      <c r="D18" s="19" t="s">
        <v>16</v>
      </c>
      <c r="E18" s="21">
        <v>44770.0</v>
      </c>
      <c r="F18" s="21">
        <v>44851.0</v>
      </c>
      <c r="H18" s="22">
        <v>9416.4</v>
      </c>
      <c r="I18" s="23"/>
      <c r="J18" s="23">
        <v>2275.39</v>
      </c>
      <c r="K18" s="24"/>
      <c r="L18" s="25">
        <f t="shared" si="1"/>
        <v>7141.01</v>
      </c>
      <c r="M18" s="26"/>
      <c r="R18" s="27"/>
      <c r="W18" s="24"/>
      <c r="X18" s="24"/>
      <c r="AA18" s="24"/>
      <c r="AB18" s="24"/>
      <c r="AC18" s="24"/>
      <c r="AD18" s="24"/>
    </row>
    <row r="19" ht="19.5" customHeight="1">
      <c r="A19" s="4"/>
      <c r="B19" s="19" t="s">
        <v>18</v>
      </c>
      <c r="C19" s="20"/>
      <c r="D19" s="19" t="s">
        <v>19</v>
      </c>
      <c r="E19" s="21">
        <v>44770.0</v>
      </c>
      <c r="F19" s="21">
        <v>44852.0</v>
      </c>
      <c r="H19" s="22">
        <v>19411.0</v>
      </c>
      <c r="I19" s="23"/>
      <c r="J19" s="23">
        <v>15635.83</v>
      </c>
      <c r="K19" s="24"/>
      <c r="L19" s="25">
        <f t="shared" si="1"/>
        <v>3775.17</v>
      </c>
      <c r="M19" s="26"/>
      <c r="R19" s="27"/>
      <c r="W19" s="24"/>
      <c r="X19" s="24"/>
      <c r="AA19" s="24"/>
      <c r="AB19" s="24"/>
      <c r="AC19" s="24"/>
      <c r="AD19" s="24"/>
    </row>
    <row r="20" ht="19.5" customHeight="1">
      <c r="A20" s="4"/>
      <c r="B20" s="19" t="s">
        <v>20</v>
      </c>
      <c r="C20" s="20"/>
      <c r="D20" s="19" t="s">
        <v>21</v>
      </c>
      <c r="E20" s="21">
        <v>44770.0</v>
      </c>
      <c r="F20" s="21">
        <v>44852.0</v>
      </c>
      <c r="H20" s="22">
        <v>4389.6</v>
      </c>
      <c r="I20" s="23"/>
      <c r="J20" s="23">
        <v>1060.58</v>
      </c>
      <c r="K20" s="24"/>
      <c r="L20" s="25">
        <f t="shared" si="1"/>
        <v>3329.02</v>
      </c>
      <c r="M20" s="26"/>
      <c r="R20" s="27"/>
      <c r="W20" s="24"/>
      <c r="X20" s="24"/>
      <c r="AA20" s="24"/>
      <c r="AB20" s="24"/>
      <c r="AC20" s="24"/>
      <c r="AD20" s="24"/>
    </row>
    <row r="21" ht="19.5" customHeight="1">
      <c r="A21" s="4"/>
      <c r="B21" s="19" t="s">
        <v>22</v>
      </c>
      <c r="C21" s="20"/>
      <c r="D21" s="19" t="s">
        <v>21</v>
      </c>
      <c r="E21" s="21">
        <v>44770.0</v>
      </c>
      <c r="F21" s="21">
        <v>44852.0</v>
      </c>
      <c r="H21" s="22">
        <v>4389.0</v>
      </c>
      <c r="I21" s="23"/>
      <c r="J21" s="23">
        <v>1060.43</v>
      </c>
      <c r="K21" s="24"/>
      <c r="L21" s="25">
        <f t="shared" si="1"/>
        <v>3328.57</v>
      </c>
      <c r="M21" s="26"/>
      <c r="R21" s="27"/>
      <c r="W21" s="24"/>
      <c r="X21" s="24"/>
      <c r="AA21" s="24"/>
      <c r="AB21" s="24"/>
      <c r="AC21" s="24"/>
      <c r="AD21" s="24"/>
    </row>
    <row r="22" ht="19.5" customHeight="1">
      <c r="A22" s="4"/>
      <c r="B22" s="19" t="s">
        <v>23</v>
      </c>
      <c r="C22" s="20"/>
      <c r="D22" s="19" t="s">
        <v>24</v>
      </c>
      <c r="E22" s="21">
        <v>44767.0</v>
      </c>
      <c r="F22" s="21">
        <v>44852.0</v>
      </c>
      <c r="H22" s="22">
        <v>15930.0</v>
      </c>
      <c r="I22" s="23"/>
      <c r="J22" s="23">
        <v>3849.51</v>
      </c>
      <c r="K22" s="24"/>
      <c r="L22" s="25">
        <f t="shared" si="1"/>
        <v>12080.49</v>
      </c>
      <c r="M22" s="26"/>
      <c r="R22" s="27"/>
      <c r="W22" s="24"/>
      <c r="X22" s="24"/>
      <c r="Z22" s="24"/>
      <c r="AA22" s="24"/>
      <c r="AB22" s="24"/>
      <c r="AC22" s="24"/>
      <c r="AD22" s="24"/>
    </row>
    <row r="23" ht="19.5" customHeight="1">
      <c r="A23" s="4"/>
      <c r="B23" s="19" t="s">
        <v>25</v>
      </c>
      <c r="C23" s="20"/>
      <c r="D23" s="19" t="s">
        <v>26</v>
      </c>
      <c r="E23" s="21">
        <v>44812.0</v>
      </c>
      <c r="F23" s="21">
        <v>44937.0</v>
      </c>
      <c r="H23" s="22">
        <v>35164.0</v>
      </c>
      <c r="I23" s="23"/>
      <c r="J23" s="23">
        <v>27349.0</v>
      </c>
      <c r="K23" s="24"/>
      <c r="L23" s="25">
        <f t="shared" si="1"/>
        <v>7815</v>
      </c>
      <c r="M23" s="6"/>
      <c r="R23" s="27"/>
      <c r="W23" s="24"/>
      <c r="X23" s="24"/>
      <c r="Y23" s="24"/>
      <c r="AA23" s="24"/>
      <c r="AB23" s="24"/>
      <c r="AC23" s="24"/>
      <c r="AD23" s="24"/>
    </row>
    <row r="24" ht="19.5" customHeight="1">
      <c r="A24" s="4"/>
      <c r="B24" s="19" t="s">
        <v>27</v>
      </c>
      <c r="C24" s="20"/>
      <c r="D24" s="19" t="s">
        <v>26</v>
      </c>
      <c r="E24" s="21">
        <v>44812.0</v>
      </c>
      <c r="F24" s="21">
        <v>44937.0</v>
      </c>
      <c r="H24" s="22">
        <v>35164.0</v>
      </c>
      <c r="I24" s="23"/>
      <c r="J24" s="23">
        <v>27349.0</v>
      </c>
      <c r="K24" s="24"/>
      <c r="L24" s="25">
        <f t="shared" si="1"/>
        <v>7815</v>
      </c>
      <c r="M24" s="6"/>
      <c r="R24" s="27"/>
      <c r="W24" s="24"/>
      <c r="X24" s="24"/>
      <c r="Y24" s="24"/>
      <c r="AA24" s="24"/>
      <c r="AB24" s="24"/>
      <c r="AC24" s="24"/>
      <c r="AD24" s="24"/>
    </row>
    <row r="25" ht="19.5" customHeight="1">
      <c r="A25" s="4"/>
      <c r="B25" s="19" t="s">
        <v>28</v>
      </c>
      <c r="C25" s="20"/>
      <c r="D25" s="19" t="s">
        <v>26</v>
      </c>
      <c r="E25" s="21">
        <v>44812.0</v>
      </c>
      <c r="F25" s="21">
        <v>44937.0</v>
      </c>
      <c r="H25" s="22">
        <v>35164.0</v>
      </c>
      <c r="I25" s="23"/>
      <c r="J25" s="23">
        <v>27349.0</v>
      </c>
      <c r="K25" s="24"/>
      <c r="L25" s="25">
        <f t="shared" si="1"/>
        <v>7815</v>
      </c>
      <c r="M25" s="6"/>
      <c r="R25" s="27"/>
      <c r="W25" s="24"/>
      <c r="X25" s="24"/>
      <c r="Y25" s="24"/>
      <c r="AA25" s="24"/>
      <c r="AB25" s="24"/>
      <c r="AC25" s="24"/>
      <c r="AD25" s="24"/>
    </row>
    <row r="26" ht="19.5" customHeight="1">
      <c r="A26" s="4"/>
      <c r="B26" s="19" t="s">
        <v>29</v>
      </c>
      <c r="C26" s="20"/>
      <c r="D26" s="19" t="s">
        <v>30</v>
      </c>
      <c r="E26" s="21">
        <v>45546.0</v>
      </c>
      <c r="F26" s="21">
        <v>45608.0</v>
      </c>
      <c r="H26" s="22">
        <v>3760.15</v>
      </c>
      <c r="I26" s="23"/>
      <c r="J26" s="23">
        <v>125.3</v>
      </c>
      <c r="K26" s="24"/>
      <c r="L26" s="25">
        <f t="shared" si="1"/>
        <v>3634.85</v>
      </c>
      <c r="M26" s="26"/>
      <c r="R26" s="27"/>
      <c r="W26" s="27"/>
      <c r="X26" s="27"/>
      <c r="Y26" s="24"/>
      <c r="AA26" s="24"/>
      <c r="AB26" s="24"/>
      <c r="AC26" s="24"/>
      <c r="AD26" s="24"/>
    </row>
    <row r="27" ht="19.5" customHeight="1">
      <c r="A27" s="4"/>
      <c r="B27" s="19" t="s">
        <v>31</v>
      </c>
      <c r="C27" s="20"/>
      <c r="D27" s="19" t="s">
        <v>30</v>
      </c>
      <c r="E27" s="21">
        <v>45546.0</v>
      </c>
      <c r="F27" s="21">
        <v>45608.0</v>
      </c>
      <c r="H27" s="22">
        <v>3760.15</v>
      </c>
      <c r="I27" s="23"/>
      <c r="J27" s="23">
        <v>125.3</v>
      </c>
      <c r="K27" s="24"/>
      <c r="L27" s="25">
        <f t="shared" si="1"/>
        <v>3634.85</v>
      </c>
      <c r="M27" s="26"/>
      <c r="R27" s="27"/>
      <c r="W27" s="27"/>
      <c r="X27" s="27"/>
      <c r="Y27" s="24"/>
      <c r="AA27" s="24"/>
      <c r="AB27" s="24"/>
      <c r="AC27" s="24"/>
      <c r="AD27" s="24"/>
    </row>
    <row r="28" ht="19.5" customHeight="1">
      <c r="A28" s="4"/>
      <c r="B28" s="19" t="s">
        <v>32</v>
      </c>
      <c r="C28" s="20"/>
      <c r="D28" s="19" t="s">
        <v>30</v>
      </c>
      <c r="E28" s="21">
        <v>45546.0</v>
      </c>
      <c r="F28" s="21">
        <v>45608.0</v>
      </c>
      <c r="H28" s="22">
        <v>3760.15</v>
      </c>
      <c r="I28" s="23"/>
      <c r="J28" s="23">
        <v>125.3</v>
      </c>
      <c r="K28" s="24"/>
      <c r="L28" s="25">
        <f t="shared" si="1"/>
        <v>3634.85</v>
      </c>
      <c r="M28" s="26"/>
      <c r="R28" s="27"/>
      <c r="W28" s="27"/>
      <c r="X28" s="27"/>
      <c r="Y28" s="24"/>
      <c r="AA28" s="24"/>
      <c r="AB28" s="24"/>
      <c r="AC28" s="24"/>
      <c r="AD28" s="24"/>
    </row>
    <row r="29" ht="19.5" customHeight="1">
      <c r="A29" s="4"/>
      <c r="B29" s="19" t="s">
        <v>33</v>
      </c>
      <c r="C29" s="20"/>
      <c r="D29" s="19" t="s">
        <v>30</v>
      </c>
      <c r="E29" s="21">
        <v>45546.0</v>
      </c>
      <c r="F29" s="21">
        <v>45608.0</v>
      </c>
      <c r="H29" s="22">
        <v>3760.15</v>
      </c>
      <c r="I29" s="23"/>
      <c r="J29" s="23">
        <v>125.3</v>
      </c>
      <c r="K29" s="24"/>
      <c r="L29" s="25">
        <f t="shared" si="1"/>
        <v>3634.85</v>
      </c>
      <c r="M29" s="26"/>
      <c r="R29" s="27"/>
      <c r="W29" s="27"/>
      <c r="X29" s="27"/>
      <c r="Y29" s="24"/>
      <c r="AA29" s="24"/>
      <c r="AB29" s="24"/>
      <c r="AC29" s="24"/>
      <c r="AD29" s="24"/>
    </row>
    <row r="30" ht="19.5" customHeight="1">
      <c r="A30" s="4"/>
      <c r="M30" s="6"/>
    </row>
    <row r="31" ht="19.5" customHeight="1">
      <c r="A31" s="4"/>
      <c r="B31" s="28"/>
      <c r="C31" s="24"/>
      <c r="D31" s="28"/>
      <c r="M31" s="6"/>
    </row>
    <row r="32" ht="19.5" customHeight="1">
      <c r="A32" s="4"/>
      <c r="B32" s="10" t="s">
        <v>13</v>
      </c>
      <c r="C32" s="10"/>
      <c r="D32" s="10"/>
      <c r="E32" s="10"/>
      <c r="F32" s="10"/>
      <c r="M32" s="6"/>
    </row>
    <row r="33" ht="19.5" customHeight="1">
      <c r="A33" s="4"/>
      <c r="B33" s="17" t="s">
        <v>34</v>
      </c>
      <c r="E33" s="10"/>
      <c r="F33" s="10"/>
      <c r="H33" s="16">
        <f>SUM(H35:H69)</f>
        <v>286070.7</v>
      </c>
      <c r="I33" s="16"/>
      <c r="J33" s="16">
        <f>SUM(J35:J69)</f>
        <v>180907.36</v>
      </c>
      <c r="K33" s="18"/>
      <c r="L33" s="16">
        <f>SUM(L35:L69)</f>
        <v>105163.34</v>
      </c>
      <c r="M33" s="6"/>
    </row>
    <row r="34" ht="19.5" customHeight="1">
      <c r="A34" s="4"/>
      <c r="M34" s="6"/>
    </row>
    <row r="35" ht="19.5" customHeight="1">
      <c r="A35" s="4"/>
      <c r="B35" s="19" t="s">
        <v>35</v>
      </c>
      <c r="C35" s="20"/>
      <c r="D35" s="19" t="s">
        <v>36</v>
      </c>
      <c r="E35" s="21">
        <v>42689.0</v>
      </c>
      <c r="F35" s="21">
        <v>44593.0</v>
      </c>
      <c r="H35" s="22">
        <v>36049.0</v>
      </c>
      <c r="I35" s="23"/>
      <c r="J35" s="23">
        <v>29439.2</v>
      </c>
      <c r="K35" s="24"/>
      <c r="L35" s="25">
        <f t="shared" ref="L35:L43" si="2">(H35-J35)</f>
        <v>6609.8</v>
      </c>
      <c r="M35" s="6"/>
    </row>
    <row r="36" ht="19.5" customHeight="1">
      <c r="A36" s="4"/>
      <c r="B36" s="19" t="s">
        <v>37</v>
      </c>
      <c r="C36" s="20"/>
      <c r="D36" s="19" t="s">
        <v>38</v>
      </c>
      <c r="E36" s="21">
        <v>43285.0</v>
      </c>
      <c r="F36" s="21">
        <v>44496.0</v>
      </c>
      <c r="H36" s="22">
        <v>11800.0</v>
      </c>
      <c r="I36" s="23"/>
      <c r="J36" s="23">
        <v>7669.35</v>
      </c>
      <c r="K36" s="24"/>
      <c r="L36" s="25">
        <f t="shared" si="2"/>
        <v>4130.65</v>
      </c>
      <c r="M36" s="6"/>
    </row>
    <row r="37" ht="19.5" customHeight="1">
      <c r="A37" s="4"/>
      <c r="B37" s="19" t="s">
        <v>39</v>
      </c>
      <c r="C37" s="20"/>
      <c r="D37" s="19" t="s">
        <v>40</v>
      </c>
      <c r="E37" s="21">
        <v>43682.0</v>
      </c>
      <c r="F37" s="21">
        <v>44595.0</v>
      </c>
      <c r="H37" s="22">
        <v>10676.64</v>
      </c>
      <c r="I37" s="23"/>
      <c r="J37" s="23">
        <v>5782.63</v>
      </c>
      <c r="K37" s="24"/>
      <c r="L37" s="25">
        <f t="shared" si="2"/>
        <v>4894.01</v>
      </c>
      <c r="M37" s="6"/>
    </row>
    <row r="38" ht="19.5" customHeight="1">
      <c r="A38" s="4"/>
      <c r="B38" s="19" t="s">
        <v>41</v>
      </c>
      <c r="C38" s="20"/>
      <c r="D38" s="19" t="s">
        <v>42</v>
      </c>
      <c r="E38" s="21">
        <v>43682.0</v>
      </c>
      <c r="F38" s="21">
        <v>44595.0</v>
      </c>
      <c r="H38" s="22">
        <v>16425.6</v>
      </c>
      <c r="I38" s="23"/>
      <c r="J38" s="23">
        <v>8896.65</v>
      </c>
      <c r="K38" s="24"/>
      <c r="L38" s="25">
        <f t="shared" si="2"/>
        <v>7528.95</v>
      </c>
      <c r="M38" s="6"/>
    </row>
    <row r="39" ht="19.5" customHeight="1">
      <c r="A39" s="4"/>
      <c r="B39" s="19" t="s">
        <v>43</v>
      </c>
      <c r="C39" s="20"/>
      <c r="D39" s="19" t="s">
        <v>44</v>
      </c>
      <c r="E39" s="21">
        <v>41767.0</v>
      </c>
      <c r="F39" s="21">
        <v>44567.0</v>
      </c>
      <c r="H39" s="22">
        <v>9072.51</v>
      </c>
      <c r="I39" s="23"/>
      <c r="J39" s="23">
        <v>9071.51</v>
      </c>
      <c r="K39" s="24"/>
      <c r="L39" s="25">
        <f t="shared" si="2"/>
        <v>1</v>
      </c>
      <c r="M39" s="6"/>
    </row>
    <row r="40" ht="19.5" customHeight="1">
      <c r="A40" s="4"/>
      <c r="B40" s="19" t="s">
        <v>45</v>
      </c>
      <c r="C40" s="20"/>
      <c r="D40" s="19" t="s">
        <v>46</v>
      </c>
      <c r="E40" s="21">
        <v>44414.0</v>
      </c>
      <c r="F40" s="21">
        <v>44474.0</v>
      </c>
      <c r="H40" s="22">
        <v>8850.0</v>
      </c>
      <c r="I40" s="23"/>
      <c r="J40" s="23">
        <v>3023.41</v>
      </c>
      <c r="K40" s="24"/>
      <c r="L40" s="25">
        <f t="shared" si="2"/>
        <v>5826.59</v>
      </c>
      <c r="M40" s="6"/>
    </row>
    <row r="41" ht="19.5" customHeight="1">
      <c r="A41" s="4"/>
      <c r="B41" s="19" t="s">
        <v>47</v>
      </c>
      <c r="C41" s="20"/>
      <c r="D41" s="19" t="s">
        <v>46</v>
      </c>
      <c r="E41" s="21">
        <v>44414.0</v>
      </c>
      <c r="F41" s="21">
        <v>44474.0</v>
      </c>
      <c r="H41" s="22">
        <v>8850.0</v>
      </c>
      <c r="I41" s="23"/>
      <c r="J41" s="23">
        <v>3023.41</v>
      </c>
      <c r="K41" s="24"/>
      <c r="L41" s="25">
        <f t="shared" si="2"/>
        <v>5826.59</v>
      </c>
      <c r="M41" s="6"/>
    </row>
    <row r="42" ht="19.5" customHeight="1">
      <c r="A42" s="4"/>
      <c r="B42" s="19" t="s">
        <v>48</v>
      </c>
      <c r="C42" s="20"/>
      <c r="D42" s="19" t="s">
        <v>49</v>
      </c>
      <c r="E42" s="21">
        <v>44414.0</v>
      </c>
      <c r="F42" s="21">
        <v>44474.0</v>
      </c>
      <c r="H42" s="22">
        <v>20060.0</v>
      </c>
      <c r="I42" s="23"/>
      <c r="J42" s="23">
        <v>20059.0</v>
      </c>
      <c r="K42" s="24"/>
      <c r="L42" s="25">
        <f t="shared" si="2"/>
        <v>1</v>
      </c>
      <c r="M42" s="6"/>
    </row>
    <row r="43" ht="19.5" customHeight="1">
      <c r="A43" s="4"/>
      <c r="B43" s="19" t="s">
        <v>50</v>
      </c>
      <c r="C43" s="20"/>
      <c r="D43" s="19" t="s">
        <v>38</v>
      </c>
      <c r="E43" s="21">
        <v>43285.0</v>
      </c>
      <c r="F43" s="21">
        <v>44496.0</v>
      </c>
      <c r="H43" s="22">
        <v>11800.0</v>
      </c>
      <c r="I43" s="23"/>
      <c r="J43" s="23">
        <v>7669.35</v>
      </c>
      <c r="K43" s="24"/>
      <c r="L43" s="25">
        <f t="shared" si="2"/>
        <v>4130.65</v>
      </c>
      <c r="M43" s="6"/>
    </row>
    <row r="44" ht="19.5" customHeight="1">
      <c r="A44" s="4"/>
      <c r="B44" s="19"/>
      <c r="C44" s="20"/>
      <c r="D44" s="19"/>
      <c r="E44" s="21"/>
      <c r="F44" s="21"/>
      <c r="H44" s="22"/>
      <c r="I44" s="23"/>
      <c r="J44" s="23"/>
      <c r="K44" s="24"/>
      <c r="L44" s="25"/>
      <c r="M44" s="6"/>
    </row>
    <row r="45" ht="19.5" customHeight="1">
      <c r="A45" s="29"/>
      <c r="B45" s="30"/>
      <c r="C45" s="31"/>
      <c r="D45" s="30"/>
      <c r="E45" s="32"/>
      <c r="F45" s="32"/>
      <c r="G45" s="14"/>
      <c r="H45" s="33"/>
      <c r="I45" s="34"/>
      <c r="J45" s="34"/>
      <c r="K45" s="35"/>
      <c r="L45" s="36"/>
      <c r="M45" s="15"/>
    </row>
    <row r="46" ht="19.5" customHeight="1">
      <c r="A46" s="1"/>
      <c r="B46" s="37" t="s">
        <v>0</v>
      </c>
      <c r="C46" s="38"/>
      <c r="D46" s="38"/>
      <c r="E46" s="38"/>
      <c r="F46" s="38"/>
      <c r="G46" s="2"/>
      <c r="H46" s="2"/>
      <c r="I46" s="2"/>
      <c r="J46" s="2"/>
      <c r="K46" s="2"/>
      <c r="L46" s="2"/>
      <c r="M46" s="3"/>
    </row>
    <row r="47" ht="19.5" customHeight="1">
      <c r="A47" s="4"/>
      <c r="B47" s="5"/>
      <c r="C47" s="5"/>
      <c r="D47" s="5"/>
      <c r="E47" s="5"/>
      <c r="F47" s="5"/>
      <c r="M47" s="6"/>
    </row>
    <row r="48" ht="19.5" customHeight="1">
      <c r="A48" s="4"/>
      <c r="B48" s="5"/>
      <c r="G48" s="7"/>
      <c r="H48" s="7"/>
      <c r="I48" s="7"/>
      <c r="J48" s="7"/>
      <c r="K48" s="7"/>
      <c r="L48" s="7"/>
      <c r="M48" s="6"/>
    </row>
    <row r="49" ht="19.5" customHeight="1">
      <c r="A49" s="4"/>
      <c r="B49" s="5" t="s">
        <v>1</v>
      </c>
      <c r="G49" s="7"/>
      <c r="H49" s="7"/>
      <c r="I49" s="7"/>
      <c r="J49" s="7"/>
      <c r="K49" s="7"/>
      <c r="L49" s="7"/>
      <c r="M49" s="6"/>
    </row>
    <row r="50" ht="19.5" customHeight="1">
      <c r="A50" s="4"/>
      <c r="B50" s="5"/>
      <c r="C50" s="5"/>
      <c r="D50" s="5"/>
      <c r="E50" s="5"/>
      <c r="F50" s="5"/>
      <c r="G50" s="7"/>
      <c r="H50" s="7"/>
      <c r="I50" s="7"/>
      <c r="J50" s="7"/>
      <c r="K50" s="7"/>
      <c r="L50" s="7"/>
      <c r="M50" s="6"/>
    </row>
    <row r="51" ht="19.5" customHeight="1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6"/>
    </row>
    <row r="52" ht="19.5" customHeight="1">
      <c r="A52" s="4"/>
      <c r="B52" s="5" t="s">
        <v>2</v>
      </c>
      <c r="M52" s="6"/>
    </row>
    <row r="53" ht="19.5" customHeight="1">
      <c r="A53" s="4"/>
      <c r="B53" s="5" t="s">
        <v>3</v>
      </c>
      <c r="E53" s="5" t="s">
        <v>4</v>
      </c>
      <c r="M53" s="6"/>
    </row>
    <row r="54" ht="19.5" customHeight="1">
      <c r="A54" s="4"/>
      <c r="M54" s="6"/>
    </row>
    <row r="55" ht="19.5" customHeight="1">
      <c r="A55" s="4"/>
      <c r="B55" s="1"/>
      <c r="C55" s="2"/>
      <c r="D55" s="2"/>
      <c r="E55" s="2"/>
      <c r="F55" s="2"/>
      <c r="G55" s="2"/>
      <c r="H55" s="2"/>
      <c r="I55" s="2"/>
      <c r="J55" s="2"/>
      <c r="K55" s="2"/>
      <c r="L55" s="3"/>
      <c r="M55" s="6"/>
    </row>
    <row r="56" ht="19.5" customHeight="1">
      <c r="A56" s="4"/>
      <c r="B56" s="9" t="s">
        <v>5</v>
      </c>
      <c r="C56" s="10" t="s">
        <v>6</v>
      </c>
      <c r="D56" s="10" t="s">
        <v>7</v>
      </c>
      <c r="E56" s="10" t="s">
        <v>8</v>
      </c>
      <c r="F56" s="10" t="s">
        <v>9</v>
      </c>
      <c r="H56" s="10" t="s">
        <v>10</v>
      </c>
      <c r="J56" s="10" t="s">
        <v>11</v>
      </c>
      <c r="L56" s="11" t="s">
        <v>12</v>
      </c>
      <c r="M56" s="6"/>
    </row>
    <row r="57" ht="19.5" customHeight="1">
      <c r="A57" s="4"/>
      <c r="B57" s="12"/>
      <c r="C57" s="13"/>
      <c r="D57" s="13"/>
      <c r="E57" s="13"/>
      <c r="F57" s="13"/>
      <c r="G57" s="14"/>
      <c r="H57" s="14"/>
      <c r="I57" s="14"/>
      <c r="J57" s="14"/>
      <c r="K57" s="14"/>
      <c r="L57" s="15"/>
      <c r="M57" s="6"/>
    </row>
    <row r="58" ht="19.5" customHeight="1">
      <c r="A58" s="4"/>
      <c r="B58" s="10"/>
      <c r="C58" s="10"/>
      <c r="D58" s="10"/>
      <c r="E58" s="10"/>
      <c r="F58" s="10"/>
      <c r="M58" s="6"/>
    </row>
    <row r="59" ht="19.5" customHeight="1">
      <c r="A59" s="4"/>
      <c r="B59" s="19" t="s">
        <v>51</v>
      </c>
      <c r="C59" s="20"/>
      <c r="D59" s="19" t="s">
        <v>52</v>
      </c>
      <c r="E59" s="21">
        <v>41767.0</v>
      </c>
      <c r="F59" s="21">
        <v>44567.0</v>
      </c>
      <c r="H59" s="22">
        <v>39779.49</v>
      </c>
      <c r="I59" s="23"/>
      <c r="J59" s="23">
        <v>39778.49</v>
      </c>
      <c r="K59" s="24"/>
      <c r="L59" s="25">
        <f t="shared" ref="L59:L71" si="3">(H59-J59)</f>
        <v>1</v>
      </c>
      <c r="M59" s="6"/>
    </row>
    <row r="60" ht="19.5" customHeight="1">
      <c r="A60" s="4"/>
      <c r="B60" s="19" t="s">
        <v>53</v>
      </c>
      <c r="C60" s="20"/>
      <c r="D60" s="19" t="s">
        <v>16</v>
      </c>
      <c r="E60" s="21">
        <v>44770.0</v>
      </c>
      <c r="F60" s="21">
        <v>44851.0</v>
      </c>
      <c r="H60" s="22">
        <v>9416.4</v>
      </c>
      <c r="I60" s="23"/>
      <c r="J60" s="23">
        <v>2275.39</v>
      </c>
      <c r="K60" s="24"/>
      <c r="L60" s="25">
        <f t="shared" si="3"/>
        <v>7141.01</v>
      </c>
      <c r="M60" s="6"/>
    </row>
    <row r="61" ht="19.5" customHeight="1">
      <c r="A61" s="4"/>
      <c r="B61" s="19" t="s">
        <v>54</v>
      </c>
      <c r="C61" s="20"/>
      <c r="D61" s="19" t="s">
        <v>38</v>
      </c>
      <c r="E61" s="21">
        <v>41802.0</v>
      </c>
      <c r="F61" s="21">
        <v>44567.0</v>
      </c>
      <c r="H61" s="22">
        <v>8614.0</v>
      </c>
      <c r="I61" s="23"/>
      <c r="J61" s="23">
        <v>8613.0</v>
      </c>
      <c r="K61" s="24"/>
      <c r="L61" s="25">
        <f t="shared" si="3"/>
        <v>1</v>
      </c>
      <c r="M61" s="6"/>
    </row>
    <row r="62" ht="19.5" customHeight="1">
      <c r="A62" s="4"/>
      <c r="B62" s="19" t="s">
        <v>55</v>
      </c>
      <c r="D62" s="19" t="s">
        <v>38</v>
      </c>
      <c r="E62" s="21">
        <v>41802.0</v>
      </c>
      <c r="F62" s="21">
        <v>44567.0</v>
      </c>
      <c r="H62" s="22">
        <v>8614.0</v>
      </c>
      <c r="J62" s="23">
        <v>8613.0</v>
      </c>
      <c r="L62" s="25">
        <f t="shared" si="3"/>
        <v>1</v>
      </c>
      <c r="M62" s="6"/>
    </row>
    <row r="63" ht="19.5" customHeight="1">
      <c r="A63" s="4"/>
      <c r="B63" s="19" t="s">
        <v>56</v>
      </c>
      <c r="D63" s="19" t="s">
        <v>21</v>
      </c>
      <c r="E63" s="21">
        <v>44770.0</v>
      </c>
      <c r="F63" s="21">
        <v>44852.0</v>
      </c>
      <c r="H63" s="22">
        <v>4389.6</v>
      </c>
      <c r="J63" s="23">
        <v>1060.58</v>
      </c>
      <c r="L63" s="25">
        <f t="shared" si="3"/>
        <v>3329.02</v>
      </c>
      <c r="M63" s="6"/>
    </row>
    <row r="64" ht="19.5" customHeight="1">
      <c r="A64" s="4"/>
      <c r="B64" s="19" t="s">
        <v>57</v>
      </c>
      <c r="D64" s="19" t="s">
        <v>58</v>
      </c>
      <c r="E64" s="21">
        <v>45001.0</v>
      </c>
      <c r="F64" s="21">
        <v>45043.0</v>
      </c>
      <c r="H64" s="22">
        <v>13495.0</v>
      </c>
      <c r="J64" s="23">
        <v>2361.45</v>
      </c>
      <c r="L64" s="25">
        <f t="shared" si="3"/>
        <v>11133.55</v>
      </c>
      <c r="M64" s="6"/>
    </row>
    <row r="65" ht="19.5" customHeight="1">
      <c r="A65" s="4"/>
      <c r="B65" s="19" t="s">
        <v>59</v>
      </c>
      <c r="D65" s="19" t="s">
        <v>24</v>
      </c>
      <c r="E65" s="21">
        <v>44767.0</v>
      </c>
      <c r="F65" s="21">
        <v>44852.0</v>
      </c>
      <c r="H65" s="22">
        <v>15930.0</v>
      </c>
      <c r="J65" s="23">
        <v>3849.51</v>
      </c>
      <c r="L65" s="25">
        <f t="shared" si="3"/>
        <v>12080.49</v>
      </c>
      <c r="M65" s="6"/>
    </row>
    <row r="66" ht="19.5" customHeight="1">
      <c r="A66" s="4"/>
      <c r="B66" s="19" t="s">
        <v>60</v>
      </c>
      <c r="D66" s="19" t="s">
        <v>61</v>
      </c>
      <c r="E66" s="21">
        <v>45146.0</v>
      </c>
      <c r="F66" s="21">
        <v>45408.0</v>
      </c>
      <c r="H66" s="22">
        <v>40968.01</v>
      </c>
      <c r="J66" s="23">
        <v>19345.53</v>
      </c>
      <c r="L66" s="25">
        <f t="shared" si="3"/>
        <v>21622.48</v>
      </c>
      <c r="M66" s="6"/>
    </row>
    <row r="67" ht="19.5" customHeight="1">
      <c r="A67" s="4"/>
      <c r="B67" s="19" t="s">
        <v>62</v>
      </c>
      <c r="D67" s="19" t="s">
        <v>30</v>
      </c>
      <c r="E67" s="21">
        <v>45546.0</v>
      </c>
      <c r="F67" s="21">
        <v>45608.0</v>
      </c>
      <c r="H67" s="22">
        <v>3760.15</v>
      </c>
      <c r="J67" s="23">
        <v>125.3</v>
      </c>
      <c r="L67" s="25">
        <f t="shared" si="3"/>
        <v>3634.85</v>
      </c>
      <c r="M67" s="6"/>
    </row>
    <row r="68" ht="19.5" customHeight="1">
      <c r="A68" s="4"/>
      <c r="B68" s="19" t="s">
        <v>63</v>
      </c>
      <c r="D68" s="19" t="s">
        <v>30</v>
      </c>
      <c r="E68" s="21">
        <v>45546.0</v>
      </c>
      <c r="F68" s="21">
        <v>45608.0</v>
      </c>
      <c r="H68" s="22">
        <v>3760.15</v>
      </c>
      <c r="J68" s="23">
        <v>125.3</v>
      </c>
      <c r="L68" s="25">
        <f t="shared" si="3"/>
        <v>3634.85</v>
      </c>
      <c r="M68" s="6"/>
    </row>
    <row r="69" ht="19.5" customHeight="1">
      <c r="A69" s="4"/>
      <c r="B69" s="19" t="s">
        <v>64</v>
      </c>
      <c r="D69" s="19" t="s">
        <v>30</v>
      </c>
      <c r="E69" s="21">
        <v>45546.0</v>
      </c>
      <c r="F69" s="21">
        <v>45608.0</v>
      </c>
      <c r="H69" s="22">
        <v>3760.15</v>
      </c>
      <c r="J69" s="23">
        <v>125.3</v>
      </c>
      <c r="L69" s="25">
        <f t="shared" si="3"/>
        <v>3634.85</v>
      </c>
      <c r="M69" s="6"/>
    </row>
    <row r="70" ht="19.5" customHeight="1">
      <c r="A70" s="4"/>
      <c r="B70" s="19"/>
      <c r="D70" s="19"/>
      <c r="E70" s="21"/>
      <c r="F70" s="21"/>
      <c r="H70" s="22"/>
      <c r="J70" s="23"/>
      <c r="L70" s="25">
        <f t="shared" si="3"/>
        <v>0</v>
      </c>
      <c r="M70" s="6"/>
    </row>
    <row r="71" ht="19.5" customHeight="1">
      <c r="A71" s="4"/>
      <c r="B71" s="19"/>
      <c r="D71" s="19"/>
      <c r="E71" s="21"/>
      <c r="F71" s="21"/>
      <c r="H71" s="22"/>
      <c r="J71" s="23"/>
      <c r="L71" s="25">
        <f t="shared" si="3"/>
        <v>0</v>
      </c>
      <c r="M71" s="6"/>
    </row>
    <row r="72" ht="19.5" customHeight="1">
      <c r="A72" s="4"/>
      <c r="B72" s="10" t="s">
        <v>13</v>
      </c>
      <c r="C72" s="10"/>
      <c r="D72" s="10"/>
      <c r="E72" s="10"/>
      <c r="F72" s="10"/>
      <c r="M72" s="6"/>
    </row>
    <row r="73" ht="19.5" customHeight="1">
      <c r="A73" s="4"/>
      <c r="B73" s="17" t="s">
        <v>34</v>
      </c>
      <c r="E73" s="10"/>
      <c r="F73" s="10"/>
      <c r="H73" s="16">
        <f>SUM(H75:H79)</f>
        <v>81103.29</v>
      </c>
      <c r="I73" s="16"/>
      <c r="J73" s="16">
        <f>SUM(J75:J79)</f>
        <v>68708.59</v>
      </c>
      <c r="K73" s="18"/>
      <c r="L73" s="16">
        <f>SUM(L75:L79)</f>
        <v>12394.7</v>
      </c>
      <c r="M73" s="6"/>
    </row>
    <row r="74" ht="19.5" customHeight="1">
      <c r="A74" s="4"/>
      <c r="M74" s="6"/>
    </row>
    <row r="75" ht="19.5" customHeight="1">
      <c r="A75" s="4"/>
      <c r="B75" s="19" t="s">
        <v>65</v>
      </c>
      <c r="C75" s="20"/>
      <c r="D75" s="19" t="s">
        <v>36</v>
      </c>
      <c r="E75" s="21">
        <v>43621.0</v>
      </c>
      <c r="F75" s="21">
        <v>44413.0</v>
      </c>
      <c r="H75" s="22">
        <v>25495.0</v>
      </c>
      <c r="I75" s="23"/>
      <c r="J75" s="23">
        <v>14234.15</v>
      </c>
      <c r="K75" s="24"/>
      <c r="L75" s="25">
        <f t="shared" ref="L75:L79" si="4">(H75-J75)</f>
        <v>11260.85</v>
      </c>
      <c r="M75" s="6"/>
    </row>
    <row r="76" ht="19.5" customHeight="1">
      <c r="A76" s="4"/>
      <c r="B76" s="19" t="s">
        <v>66</v>
      </c>
      <c r="C76" s="20"/>
      <c r="D76" s="19" t="s">
        <v>67</v>
      </c>
      <c r="E76" s="21">
        <v>41765.0</v>
      </c>
      <c r="F76" s="21">
        <v>44454.0</v>
      </c>
      <c r="H76" s="22">
        <v>33630.0</v>
      </c>
      <c r="I76" s="23"/>
      <c r="J76" s="23">
        <v>33629.0</v>
      </c>
      <c r="K76" s="24"/>
      <c r="L76" s="25">
        <f t="shared" si="4"/>
        <v>1</v>
      </c>
      <c r="M76" s="6"/>
    </row>
    <row r="77" ht="19.5" customHeight="1">
      <c r="A77" s="4"/>
      <c r="B77" s="19" t="s">
        <v>68</v>
      </c>
      <c r="C77" s="20"/>
      <c r="D77" s="19" t="s">
        <v>69</v>
      </c>
      <c r="E77" s="21">
        <v>42423.0</v>
      </c>
      <c r="F77" s="21">
        <v>44593.0</v>
      </c>
      <c r="H77" s="22">
        <v>8648.22</v>
      </c>
      <c r="I77" s="23"/>
      <c r="J77" s="23">
        <v>7638.37</v>
      </c>
      <c r="K77" s="24"/>
      <c r="L77" s="25">
        <f t="shared" si="4"/>
        <v>1009.85</v>
      </c>
      <c r="M77" s="6"/>
    </row>
    <row r="78" ht="19.5" customHeight="1">
      <c r="A78" s="4"/>
      <c r="B78" s="19" t="s">
        <v>70</v>
      </c>
      <c r="C78" s="20"/>
      <c r="D78" s="19" t="s">
        <v>46</v>
      </c>
      <c r="E78" s="21">
        <v>42080.0</v>
      </c>
      <c r="F78" s="21">
        <v>42080.0</v>
      </c>
      <c r="H78" s="22">
        <v>4716.07</v>
      </c>
      <c r="I78" s="23"/>
      <c r="J78" s="23">
        <v>4594.07</v>
      </c>
      <c r="K78" s="24"/>
      <c r="L78" s="25">
        <f t="shared" si="4"/>
        <v>122</v>
      </c>
      <c r="M78" s="6"/>
    </row>
    <row r="79" ht="19.5" customHeight="1">
      <c r="A79" s="4"/>
      <c r="B79" s="19" t="s">
        <v>71</v>
      </c>
      <c r="C79" s="20"/>
      <c r="D79" s="19" t="s">
        <v>38</v>
      </c>
      <c r="E79" s="21">
        <v>41802.0</v>
      </c>
      <c r="F79" s="21">
        <v>44567.0</v>
      </c>
      <c r="H79" s="22">
        <v>8614.0</v>
      </c>
      <c r="I79" s="23"/>
      <c r="J79" s="23">
        <v>8613.0</v>
      </c>
      <c r="K79" s="24"/>
      <c r="L79" s="25">
        <f t="shared" si="4"/>
        <v>1</v>
      </c>
      <c r="M79" s="6"/>
    </row>
    <row r="80" ht="19.5" customHeight="1">
      <c r="A80" s="4"/>
      <c r="B80" s="19"/>
      <c r="C80" s="20"/>
      <c r="D80" s="19"/>
      <c r="E80" s="21"/>
      <c r="F80" s="21"/>
      <c r="H80" s="22"/>
      <c r="I80" s="23"/>
      <c r="J80" s="23"/>
      <c r="K80" s="24"/>
      <c r="L80" s="25"/>
      <c r="M80" s="6"/>
    </row>
    <row r="81" ht="19.5" customHeight="1">
      <c r="A81" s="4"/>
      <c r="B81" s="19"/>
      <c r="C81" s="20"/>
      <c r="D81" s="19"/>
      <c r="E81" s="21"/>
      <c r="F81" s="21"/>
      <c r="H81" s="22"/>
      <c r="I81" s="23"/>
      <c r="J81" s="23"/>
      <c r="K81" s="24"/>
      <c r="L81" s="25"/>
      <c r="M81" s="6"/>
    </row>
    <row r="82" ht="19.5" customHeight="1">
      <c r="A82" s="4"/>
      <c r="B82" s="19"/>
      <c r="C82" s="20"/>
      <c r="D82" s="19"/>
      <c r="E82" s="21"/>
      <c r="F82" s="21"/>
      <c r="H82" s="22"/>
      <c r="I82" s="23"/>
      <c r="J82" s="23"/>
      <c r="K82" s="24"/>
      <c r="L82" s="25"/>
      <c r="M82" s="6"/>
    </row>
    <row r="83" ht="19.5" customHeight="1">
      <c r="A83" s="4"/>
      <c r="B83" s="19"/>
      <c r="C83" s="20"/>
      <c r="D83" s="19"/>
      <c r="E83" s="21"/>
      <c r="F83" s="21"/>
      <c r="H83" s="22"/>
      <c r="I83" s="23"/>
      <c r="J83" s="23"/>
      <c r="K83" s="24"/>
      <c r="L83" s="25"/>
      <c r="M83" s="6"/>
    </row>
    <row r="84" ht="19.5" customHeight="1">
      <c r="A84" s="4"/>
      <c r="B84" s="19"/>
      <c r="C84" s="20"/>
      <c r="D84" s="19"/>
      <c r="E84" s="21"/>
      <c r="F84" s="21"/>
      <c r="H84" s="22"/>
      <c r="I84" s="23"/>
      <c r="J84" s="23"/>
      <c r="K84" s="24"/>
      <c r="L84" s="25"/>
      <c r="M84" s="6"/>
    </row>
    <row r="85" ht="19.5" customHeight="1">
      <c r="A85" s="4"/>
      <c r="B85" s="19"/>
      <c r="C85" s="20"/>
      <c r="D85" s="19"/>
      <c r="E85" s="21"/>
      <c r="F85" s="21"/>
      <c r="H85" s="22"/>
      <c r="I85" s="23"/>
      <c r="J85" s="23"/>
      <c r="K85" s="24"/>
      <c r="L85" s="25"/>
      <c r="M85" s="6"/>
    </row>
    <row r="86" ht="19.5" customHeight="1">
      <c r="A86" s="29"/>
      <c r="B86" s="30"/>
      <c r="C86" s="31"/>
      <c r="D86" s="30"/>
      <c r="E86" s="32"/>
      <c r="F86" s="32"/>
      <c r="G86" s="14"/>
      <c r="H86" s="33"/>
      <c r="I86" s="34"/>
      <c r="J86" s="34"/>
      <c r="K86" s="35"/>
      <c r="L86" s="36"/>
      <c r="M86" s="15"/>
    </row>
    <row r="87" ht="19.5" customHeight="1">
      <c r="A87" s="1"/>
      <c r="B87" s="37" t="s">
        <v>0</v>
      </c>
      <c r="C87" s="38"/>
      <c r="D87" s="38"/>
      <c r="E87" s="38"/>
      <c r="F87" s="38"/>
      <c r="G87" s="2"/>
      <c r="H87" s="2"/>
      <c r="I87" s="2"/>
      <c r="J87" s="2"/>
      <c r="K87" s="2"/>
      <c r="L87" s="2"/>
      <c r="M87" s="3"/>
    </row>
    <row r="88" ht="19.5" customHeight="1">
      <c r="A88" s="4"/>
      <c r="B88" s="5"/>
      <c r="C88" s="5"/>
      <c r="D88" s="5"/>
      <c r="E88" s="5"/>
      <c r="F88" s="5"/>
      <c r="M88" s="6"/>
    </row>
    <row r="89" ht="19.5" customHeight="1">
      <c r="A89" s="4"/>
      <c r="B89" s="5"/>
      <c r="G89" s="7"/>
      <c r="H89" s="7"/>
      <c r="I89" s="7"/>
      <c r="J89" s="7"/>
      <c r="K89" s="7"/>
      <c r="L89" s="7"/>
      <c r="M89" s="6"/>
    </row>
    <row r="90" ht="19.5" customHeight="1">
      <c r="A90" s="4"/>
      <c r="B90" s="5" t="s">
        <v>1</v>
      </c>
      <c r="G90" s="7"/>
      <c r="H90" s="7"/>
      <c r="I90" s="7"/>
      <c r="J90" s="7"/>
      <c r="K90" s="7"/>
      <c r="L90" s="7"/>
      <c r="M90" s="6"/>
    </row>
    <row r="91" ht="19.5" customHeight="1">
      <c r="A91" s="4"/>
      <c r="B91" s="5"/>
      <c r="C91" s="5"/>
      <c r="D91" s="5"/>
      <c r="E91" s="5"/>
      <c r="F91" s="5"/>
      <c r="G91" s="7"/>
      <c r="H91" s="7"/>
      <c r="I91" s="7"/>
      <c r="J91" s="7"/>
      <c r="K91" s="7"/>
      <c r="L91" s="7"/>
      <c r="M91" s="6"/>
    </row>
    <row r="92" ht="19.5" customHeight="1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6"/>
    </row>
    <row r="93" ht="19.5" customHeight="1">
      <c r="A93" s="4"/>
      <c r="B93" s="5" t="s">
        <v>2</v>
      </c>
      <c r="M93" s="6"/>
    </row>
    <row r="94" ht="19.5" customHeight="1">
      <c r="A94" s="4"/>
      <c r="B94" s="5" t="s">
        <v>3</v>
      </c>
      <c r="E94" s="5" t="s">
        <v>4</v>
      </c>
      <c r="M94" s="6"/>
    </row>
    <row r="95" ht="19.5" customHeight="1">
      <c r="A95" s="4"/>
      <c r="M95" s="6"/>
    </row>
    <row r="96" ht="19.5" customHeight="1">
      <c r="A96" s="4"/>
      <c r="B96" s="1"/>
      <c r="C96" s="2"/>
      <c r="D96" s="2"/>
      <c r="E96" s="2"/>
      <c r="F96" s="2"/>
      <c r="G96" s="2"/>
      <c r="H96" s="2"/>
      <c r="I96" s="2"/>
      <c r="J96" s="2"/>
      <c r="K96" s="2"/>
      <c r="L96" s="3"/>
      <c r="M96" s="6"/>
    </row>
    <row r="97" ht="19.5" customHeight="1">
      <c r="A97" s="4"/>
      <c r="B97" s="9" t="s">
        <v>5</v>
      </c>
      <c r="C97" s="10" t="s">
        <v>6</v>
      </c>
      <c r="D97" s="10" t="s">
        <v>7</v>
      </c>
      <c r="E97" s="10" t="s">
        <v>8</v>
      </c>
      <c r="F97" s="10" t="s">
        <v>9</v>
      </c>
      <c r="H97" s="10" t="s">
        <v>10</v>
      </c>
      <c r="J97" s="10" t="s">
        <v>11</v>
      </c>
      <c r="L97" s="11" t="s">
        <v>12</v>
      </c>
      <c r="M97" s="6"/>
    </row>
    <row r="98" ht="19.5" customHeight="1">
      <c r="A98" s="4"/>
      <c r="B98" s="12"/>
      <c r="C98" s="13"/>
      <c r="D98" s="13"/>
      <c r="E98" s="13"/>
      <c r="F98" s="13"/>
      <c r="G98" s="14"/>
      <c r="H98" s="14"/>
      <c r="I98" s="14"/>
      <c r="J98" s="14"/>
      <c r="K98" s="14"/>
      <c r="L98" s="15"/>
      <c r="M98" s="6"/>
    </row>
    <row r="99" ht="19.5" customHeight="1">
      <c r="A99" s="4"/>
      <c r="B99" s="10" t="s">
        <v>13</v>
      </c>
      <c r="C99" s="10"/>
      <c r="D99" s="10"/>
      <c r="E99" s="10"/>
      <c r="F99" s="10"/>
      <c r="M99" s="6"/>
    </row>
    <row r="100" ht="19.5" customHeight="1">
      <c r="A100" s="4"/>
      <c r="B100" s="17" t="s">
        <v>72</v>
      </c>
      <c r="E100" s="10"/>
      <c r="F100" s="10"/>
      <c r="H100" s="16">
        <f>SUM(H102:H107)</f>
        <v>160943.87</v>
      </c>
      <c r="I100" s="16"/>
      <c r="J100" s="16">
        <f>SUM(J102:J107)</f>
        <v>98824.32</v>
      </c>
      <c r="K100" s="18"/>
      <c r="L100" s="16">
        <f>SUM(L102:L107)</f>
        <v>62119.55</v>
      </c>
      <c r="M100" s="6"/>
    </row>
    <row r="101" ht="19.5" customHeight="1">
      <c r="A101" s="4"/>
      <c r="M101" s="6"/>
    </row>
    <row r="102" ht="19.5" customHeight="1">
      <c r="A102" s="4"/>
      <c r="B102" s="19" t="s">
        <v>73</v>
      </c>
      <c r="C102" s="20"/>
      <c r="D102" s="19" t="s">
        <v>74</v>
      </c>
      <c r="E102" s="21">
        <v>42691.0</v>
      </c>
      <c r="F102" s="21">
        <v>44594.0</v>
      </c>
      <c r="H102" s="22">
        <v>54980.79</v>
      </c>
      <c r="I102" s="23"/>
      <c r="J102" s="23">
        <v>54979.79</v>
      </c>
      <c r="K102" s="24"/>
      <c r="L102" s="25">
        <f t="shared" ref="L102:L109" si="5">(H102-J102)</f>
        <v>1</v>
      </c>
      <c r="M102" s="6"/>
    </row>
    <row r="103" ht="19.5" customHeight="1">
      <c r="A103" s="4"/>
      <c r="B103" s="19" t="s">
        <v>75</v>
      </c>
      <c r="C103" s="20"/>
      <c r="D103" s="19" t="s">
        <v>76</v>
      </c>
      <c r="E103" s="21">
        <v>42080.0</v>
      </c>
      <c r="F103" s="21">
        <v>44593.0</v>
      </c>
      <c r="H103" s="22">
        <v>4387.5</v>
      </c>
      <c r="I103" s="23"/>
      <c r="J103" s="23">
        <v>4276.83</v>
      </c>
      <c r="K103" s="24"/>
      <c r="L103" s="25">
        <f t="shared" si="5"/>
        <v>110.67</v>
      </c>
      <c r="M103" s="6"/>
    </row>
    <row r="104" ht="19.5" customHeight="1">
      <c r="A104" s="4"/>
      <c r="B104" s="19" t="s">
        <v>77</v>
      </c>
      <c r="C104" s="20"/>
      <c r="D104" s="19" t="s">
        <v>78</v>
      </c>
      <c r="E104" s="21">
        <v>43682.0</v>
      </c>
      <c r="F104" s="21">
        <v>44595.0</v>
      </c>
      <c r="H104" s="22">
        <v>22637.12</v>
      </c>
      <c r="I104" s="23"/>
      <c r="J104" s="23">
        <v>12261.23</v>
      </c>
      <c r="K104" s="24"/>
      <c r="L104" s="25">
        <f t="shared" si="5"/>
        <v>10375.89</v>
      </c>
      <c r="M104" s="6"/>
    </row>
    <row r="105" ht="19.5" customHeight="1">
      <c r="A105" s="4"/>
      <c r="B105" s="19" t="s">
        <v>79</v>
      </c>
      <c r="C105" s="20"/>
      <c r="D105" s="19" t="s">
        <v>40</v>
      </c>
      <c r="E105" s="21">
        <v>43682.0</v>
      </c>
      <c r="F105" s="21">
        <v>44595.0</v>
      </c>
      <c r="H105" s="22">
        <v>10676.64</v>
      </c>
      <c r="I105" s="23"/>
      <c r="J105" s="23">
        <v>5782.63</v>
      </c>
      <c r="K105" s="24"/>
      <c r="L105" s="25">
        <f t="shared" si="5"/>
        <v>4894.01</v>
      </c>
      <c r="M105" s="6"/>
    </row>
    <row r="106" ht="19.5" customHeight="1">
      <c r="A106" s="4"/>
      <c r="B106" s="19" t="s">
        <v>80</v>
      </c>
      <c r="C106" s="20"/>
      <c r="D106" s="19" t="s">
        <v>16</v>
      </c>
      <c r="E106" s="21">
        <v>45365.0</v>
      </c>
      <c r="F106" s="21">
        <v>45426.0</v>
      </c>
      <c r="H106" s="22">
        <v>6962.0</v>
      </c>
      <c r="I106" s="23"/>
      <c r="J106" s="23">
        <v>580.08</v>
      </c>
      <c r="K106" s="24"/>
      <c r="L106" s="25">
        <f t="shared" si="5"/>
        <v>6381.92</v>
      </c>
      <c r="M106" s="6"/>
    </row>
    <row r="107" ht="19.5" customHeight="1">
      <c r="A107" s="4"/>
      <c r="B107" s="19" t="s">
        <v>81</v>
      </c>
      <c r="D107" s="19" t="s">
        <v>82</v>
      </c>
      <c r="E107" s="21">
        <v>44410.0</v>
      </c>
      <c r="F107" s="21">
        <v>44834.0</v>
      </c>
      <c r="H107" s="22">
        <v>61299.82</v>
      </c>
      <c r="J107" s="23">
        <v>20943.76</v>
      </c>
      <c r="L107" s="25">
        <f t="shared" si="5"/>
        <v>40356.06</v>
      </c>
      <c r="M107" s="6"/>
    </row>
    <row r="108" ht="19.5" customHeight="1">
      <c r="A108" s="4"/>
      <c r="B108" s="19"/>
      <c r="D108" s="19"/>
      <c r="E108" s="21"/>
      <c r="F108" s="21"/>
      <c r="H108" s="22"/>
      <c r="J108" s="23"/>
      <c r="L108" s="25">
        <f t="shared" si="5"/>
        <v>0</v>
      </c>
      <c r="M108" s="6"/>
    </row>
    <row r="109" ht="19.5" customHeight="1">
      <c r="A109" s="4"/>
      <c r="B109" s="19"/>
      <c r="D109" s="19"/>
      <c r="E109" s="21"/>
      <c r="F109" s="21"/>
      <c r="H109" s="22"/>
      <c r="J109" s="23"/>
      <c r="L109" s="25">
        <f t="shared" si="5"/>
        <v>0</v>
      </c>
      <c r="M109" s="6"/>
    </row>
    <row r="110" ht="19.5" customHeight="1">
      <c r="A110" s="4"/>
      <c r="B110" s="19"/>
      <c r="D110" s="19"/>
      <c r="E110" s="21"/>
      <c r="F110" s="21"/>
      <c r="H110" s="22"/>
      <c r="J110" s="23"/>
      <c r="L110" s="25"/>
      <c r="M110" s="6"/>
    </row>
    <row r="111" ht="19.5" customHeight="1">
      <c r="A111" s="4"/>
      <c r="B111" s="19"/>
      <c r="D111" s="19"/>
      <c r="E111" s="21"/>
      <c r="F111" s="21"/>
      <c r="H111" s="22"/>
      <c r="J111" s="23"/>
      <c r="L111" s="25"/>
      <c r="M111" s="6"/>
    </row>
    <row r="112" ht="19.5" customHeight="1">
      <c r="A112" s="4"/>
      <c r="B112" s="19"/>
      <c r="D112" s="19"/>
      <c r="E112" s="21"/>
      <c r="F112" s="21"/>
      <c r="H112" s="22"/>
      <c r="J112" s="23"/>
      <c r="L112" s="25"/>
      <c r="M112" s="6"/>
    </row>
    <row r="113" ht="19.5" customHeight="1">
      <c r="A113" s="4"/>
      <c r="B113" s="19"/>
      <c r="D113" s="19"/>
      <c r="E113" s="21"/>
      <c r="F113" s="21"/>
      <c r="H113" s="22"/>
      <c r="J113" s="23"/>
      <c r="L113" s="25"/>
      <c r="M113" s="6"/>
    </row>
    <row r="114" ht="19.5" customHeight="1">
      <c r="A114" s="4"/>
      <c r="B114" s="10" t="s">
        <v>13</v>
      </c>
      <c r="C114" s="10"/>
      <c r="D114" s="10"/>
      <c r="E114" s="10"/>
      <c r="F114" s="10"/>
      <c r="M114" s="6"/>
    </row>
    <row r="115" ht="19.5" customHeight="1">
      <c r="A115" s="4"/>
      <c r="B115" s="17" t="s">
        <v>72</v>
      </c>
      <c r="E115" s="10"/>
      <c r="F115" s="10"/>
      <c r="H115" s="16">
        <f>SUM(H117:H121)</f>
        <v>131328.43</v>
      </c>
      <c r="I115" s="16"/>
      <c r="J115" s="16">
        <f>SUM(J117:J121)</f>
        <v>101027.14</v>
      </c>
      <c r="K115" s="18"/>
      <c r="L115" s="16">
        <f>SUM(L117:L121)</f>
        <v>30301.29</v>
      </c>
      <c r="M115" s="6"/>
    </row>
    <row r="116" ht="19.5" customHeight="1">
      <c r="A116" s="4"/>
      <c r="M116" s="6"/>
    </row>
    <row r="117" ht="19.5" customHeight="1">
      <c r="A117" s="4"/>
      <c r="B117" s="19" t="s">
        <v>83</v>
      </c>
      <c r="C117" s="20"/>
      <c r="D117" s="19" t="s">
        <v>46</v>
      </c>
      <c r="E117" s="21">
        <v>43682.0</v>
      </c>
      <c r="F117" s="21">
        <v>44595.0</v>
      </c>
      <c r="H117" s="22">
        <v>26696.32</v>
      </c>
      <c r="I117" s="23"/>
      <c r="J117" s="23">
        <v>14459.97</v>
      </c>
      <c r="K117" s="24"/>
      <c r="L117" s="25">
        <f t="shared" ref="L117:L123" si="6">(H117-J117)</f>
        <v>12236.35</v>
      </c>
      <c r="M117" s="6"/>
    </row>
    <row r="118" ht="19.5" customHeight="1">
      <c r="A118" s="4"/>
      <c r="B118" s="19" t="s">
        <v>84</v>
      </c>
      <c r="C118" s="20"/>
      <c r="D118" s="19" t="s">
        <v>74</v>
      </c>
      <c r="E118" s="21">
        <v>42691.0</v>
      </c>
      <c r="F118" s="21">
        <v>44594.0</v>
      </c>
      <c r="H118" s="22">
        <v>54980.79</v>
      </c>
      <c r="I118" s="23"/>
      <c r="J118" s="23">
        <v>54979.79</v>
      </c>
      <c r="K118" s="24"/>
      <c r="L118" s="25">
        <f t="shared" si="6"/>
        <v>1</v>
      </c>
      <c r="M118" s="6"/>
    </row>
    <row r="119" ht="19.5" customHeight="1">
      <c r="A119" s="4"/>
      <c r="B119" s="19" t="s">
        <v>85</v>
      </c>
      <c r="C119" s="20"/>
      <c r="D119" s="19" t="s">
        <v>86</v>
      </c>
      <c r="E119" s="21">
        <v>43033.0</v>
      </c>
      <c r="F119" s="21">
        <v>44496.0</v>
      </c>
      <c r="H119" s="22">
        <v>14105.0</v>
      </c>
      <c r="I119" s="23"/>
      <c r="J119" s="23">
        <v>14104.0</v>
      </c>
      <c r="K119" s="24"/>
      <c r="L119" s="25">
        <f t="shared" si="6"/>
        <v>1</v>
      </c>
      <c r="M119" s="6"/>
    </row>
    <row r="120" ht="19.5" customHeight="1">
      <c r="A120" s="4"/>
      <c r="B120" s="19" t="s">
        <v>87</v>
      </c>
      <c r="C120" s="20"/>
      <c r="D120" s="19" t="s">
        <v>46</v>
      </c>
      <c r="E120" s="21">
        <v>44414.0</v>
      </c>
      <c r="F120" s="21">
        <v>44474.0</v>
      </c>
      <c r="H120" s="22">
        <v>8850.0</v>
      </c>
      <c r="I120" s="23"/>
      <c r="J120" s="23">
        <v>3023.41</v>
      </c>
      <c r="K120" s="24"/>
      <c r="L120" s="25">
        <f t="shared" si="6"/>
        <v>5826.59</v>
      </c>
      <c r="M120" s="6"/>
    </row>
    <row r="121" ht="19.5" customHeight="1">
      <c r="A121" s="4"/>
      <c r="B121" s="19" t="s">
        <v>88</v>
      </c>
      <c r="C121" s="20"/>
      <c r="D121" s="19" t="s">
        <v>46</v>
      </c>
      <c r="E121" s="21">
        <v>43682.0</v>
      </c>
      <c r="F121" s="21">
        <v>44595.0</v>
      </c>
      <c r="H121" s="22">
        <v>26696.32</v>
      </c>
      <c r="I121" s="23"/>
      <c r="J121" s="23">
        <v>14459.97</v>
      </c>
      <c r="K121" s="24"/>
      <c r="L121" s="25">
        <f t="shared" si="6"/>
        <v>12236.35</v>
      </c>
      <c r="M121" s="6"/>
    </row>
    <row r="122" ht="19.5" customHeight="1">
      <c r="A122" s="4"/>
      <c r="B122" s="19"/>
      <c r="D122" s="19"/>
      <c r="E122" s="21"/>
      <c r="F122" s="21"/>
      <c r="H122" s="22"/>
      <c r="J122" s="23"/>
      <c r="L122" s="25">
        <f t="shared" si="6"/>
        <v>0</v>
      </c>
      <c r="M122" s="6"/>
    </row>
    <row r="123" ht="19.5" customHeight="1">
      <c r="A123" s="4"/>
      <c r="B123" s="19"/>
      <c r="D123" s="19"/>
      <c r="E123" s="21"/>
      <c r="F123" s="21"/>
      <c r="H123" s="22"/>
      <c r="J123" s="23"/>
      <c r="L123" s="25">
        <f t="shared" si="6"/>
        <v>0</v>
      </c>
      <c r="M123" s="6"/>
    </row>
    <row r="124" ht="19.5" customHeight="1">
      <c r="A124" s="4"/>
      <c r="B124" s="19"/>
      <c r="D124" s="19"/>
      <c r="E124" s="21"/>
      <c r="F124" s="21"/>
      <c r="H124" s="22"/>
      <c r="J124" s="23"/>
      <c r="L124" s="25"/>
      <c r="M124" s="6"/>
    </row>
    <row r="125" ht="19.5" customHeight="1">
      <c r="A125" s="4"/>
      <c r="B125" s="19"/>
      <c r="D125" s="19"/>
      <c r="E125" s="21"/>
      <c r="F125" s="21"/>
      <c r="H125" s="22"/>
      <c r="J125" s="23"/>
      <c r="L125" s="25"/>
      <c r="M125" s="6"/>
    </row>
    <row r="126" ht="19.5" customHeight="1">
      <c r="A126" s="4"/>
      <c r="B126" s="19"/>
      <c r="D126" s="19"/>
      <c r="E126" s="21"/>
      <c r="F126" s="21"/>
      <c r="H126" s="22"/>
      <c r="J126" s="23"/>
      <c r="L126" s="25"/>
      <c r="M126" s="6"/>
    </row>
    <row r="127" ht="19.5" customHeight="1">
      <c r="A127" s="29"/>
      <c r="B127" s="30"/>
      <c r="C127" s="14"/>
      <c r="D127" s="30"/>
      <c r="E127" s="32"/>
      <c r="F127" s="32"/>
      <c r="G127" s="14"/>
      <c r="H127" s="33"/>
      <c r="I127" s="14"/>
      <c r="J127" s="34"/>
      <c r="K127" s="14"/>
      <c r="L127" s="36"/>
      <c r="M127" s="15"/>
    </row>
    <row r="128" ht="19.5" customHeight="1">
      <c r="A128" s="1"/>
      <c r="B128" s="37" t="s">
        <v>0</v>
      </c>
      <c r="C128" s="38"/>
      <c r="D128" s="38"/>
      <c r="E128" s="38"/>
      <c r="F128" s="38"/>
      <c r="G128" s="2"/>
      <c r="H128" s="2"/>
      <c r="I128" s="2"/>
      <c r="J128" s="2"/>
      <c r="K128" s="2"/>
      <c r="L128" s="2"/>
      <c r="M128" s="3"/>
    </row>
    <row r="129" ht="19.5" customHeight="1">
      <c r="A129" s="4"/>
      <c r="B129" s="5"/>
      <c r="C129" s="5"/>
      <c r="D129" s="5"/>
      <c r="E129" s="5"/>
      <c r="F129" s="5"/>
      <c r="M129" s="6"/>
    </row>
    <row r="130" ht="19.5" customHeight="1">
      <c r="A130" s="4"/>
      <c r="B130" s="5"/>
      <c r="G130" s="7"/>
      <c r="H130" s="7"/>
      <c r="I130" s="7"/>
      <c r="J130" s="7"/>
      <c r="K130" s="7"/>
      <c r="L130" s="7"/>
      <c r="M130" s="6"/>
    </row>
    <row r="131" ht="19.5" customHeight="1">
      <c r="A131" s="4"/>
      <c r="B131" s="5" t="s">
        <v>1</v>
      </c>
      <c r="G131" s="7"/>
      <c r="H131" s="7"/>
      <c r="I131" s="7"/>
      <c r="J131" s="7"/>
      <c r="K131" s="7"/>
      <c r="L131" s="7"/>
      <c r="M131" s="6"/>
    </row>
    <row r="132" ht="19.5" customHeight="1">
      <c r="A132" s="4"/>
      <c r="B132" s="5"/>
      <c r="C132" s="5"/>
      <c r="D132" s="5"/>
      <c r="E132" s="5"/>
      <c r="F132" s="5"/>
      <c r="G132" s="7"/>
      <c r="H132" s="7"/>
      <c r="I132" s="7"/>
      <c r="J132" s="7"/>
      <c r="K132" s="7"/>
      <c r="L132" s="7"/>
      <c r="M132" s="6"/>
    </row>
    <row r="133" ht="19.5" customHeight="1">
      <c r="A133" s="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</row>
    <row r="134" ht="19.5" customHeight="1">
      <c r="A134" s="4"/>
      <c r="B134" s="5" t="s">
        <v>2</v>
      </c>
      <c r="M134" s="6"/>
    </row>
    <row r="135" ht="19.5" customHeight="1">
      <c r="A135" s="4"/>
      <c r="B135" s="5" t="s">
        <v>3</v>
      </c>
      <c r="E135" s="5" t="s">
        <v>4</v>
      </c>
      <c r="M135" s="6"/>
    </row>
    <row r="136" ht="19.5" customHeight="1">
      <c r="A136" s="4"/>
      <c r="M136" s="6"/>
    </row>
    <row r="137" ht="19.5" customHeight="1">
      <c r="A137" s="4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6"/>
    </row>
    <row r="138" ht="19.5" customHeight="1">
      <c r="A138" s="4"/>
      <c r="B138" s="9" t="s">
        <v>5</v>
      </c>
      <c r="C138" s="10" t="s">
        <v>6</v>
      </c>
      <c r="D138" s="10" t="s">
        <v>7</v>
      </c>
      <c r="E138" s="10" t="s">
        <v>8</v>
      </c>
      <c r="F138" s="10" t="s">
        <v>9</v>
      </c>
      <c r="H138" s="10" t="s">
        <v>10</v>
      </c>
      <c r="J138" s="10" t="s">
        <v>11</v>
      </c>
      <c r="L138" s="11" t="s">
        <v>12</v>
      </c>
      <c r="M138" s="6"/>
    </row>
    <row r="139" ht="19.5" customHeight="1">
      <c r="A139" s="4"/>
      <c r="B139" s="12"/>
      <c r="C139" s="13"/>
      <c r="D139" s="13"/>
      <c r="E139" s="13"/>
      <c r="F139" s="13"/>
      <c r="G139" s="14"/>
      <c r="H139" s="14"/>
      <c r="I139" s="14"/>
      <c r="J139" s="14"/>
      <c r="K139" s="14"/>
      <c r="L139" s="15"/>
      <c r="M139" s="6"/>
    </row>
    <row r="140" ht="19.5" customHeight="1">
      <c r="A140" s="4"/>
      <c r="B140" s="10" t="s">
        <v>13</v>
      </c>
      <c r="C140" s="10"/>
      <c r="D140" s="10"/>
      <c r="E140" s="10"/>
      <c r="F140" s="10"/>
      <c r="M140" s="6"/>
    </row>
    <row r="141" ht="19.5" customHeight="1">
      <c r="A141" s="4"/>
      <c r="B141" s="17" t="s">
        <v>89</v>
      </c>
      <c r="E141" s="10"/>
      <c r="F141" s="10"/>
      <c r="H141" s="16">
        <f>SUM(H143)</f>
        <v>4387.5</v>
      </c>
      <c r="I141" s="16"/>
      <c r="J141" s="16">
        <f>SUM(J143)</f>
        <v>4276.83</v>
      </c>
      <c r="K141" s="18"/>
      <c r="L141" s="16">
        <f>SUM(L143)</f>
        <v>110.67</v>
      </c>
      <c r="M141" s="6"/>
    </row>
    <row r="142" ht="19.5" customHeight="1">
      <c r="A142" s="4"/>
      <c r="M142" s="6"/>
    </row>
    <row r="143" ht="19.5" customHeight="1">
      <c r="A143" s="4"/>
      <c r="B143" s="19" t="s">
        <v>90</v>
      </c>
      <c r="C143" s="20"/>
      <c r="D143" s="19" t="s">
        <v>76</v>
      </c>
      <c r="E143" s="21">
        <v>42080.0</v>
      </c>
      <c r="F143" s="21">
        <v>44593.0</v>
      </c>
      <c r="H143" s="22">
        <v>4387.5</v>
      </c>
      <c r="I143" s="23"/>
      <c r="J143" s="23">
        <v>4276.83</v>
      </c>
      <c r="K143" s="24"/>
      <c r="L143" s="25">
        <f t="shared" ref="L143:L145" si="7">(H143-J143)</f>
        <v>110.67</v>
      </c>
      <c r="M143" s="6"/>
    </row>
    <row r="144" ht="19.5" customHeight="1">
      <c r="A144" s="4"/>
      <c r="B144" s="19"/>
      <c r="C144" s="20"/>
      <c r="D144" s="19"/>
      <c r="E144" s="21"/>
      <c r="F144" s="21"/>
      <c r="H144" s="22"/>
      <c r="I144" s="23"/>
      <c r="J144" s="23"/>
      <c r="K144" s="24"/>
      <c r="L144" s="25">
        <f t="shared" si="7"/>
        <v>0</v>
      </c>
      <c r="M144" s="6"/>
    </row>
    <row r="145" ht="19.5" customHeight="1">
      <c r="A145" s="4"/>
      <c r="B145" s="19"/>
      <c r="C145" s="20"/>
      <c r="D145" s="19"/>
      <c r="E145" s="21"/>
      <c r="F145" s="21"/>
      <c r="H145" s="22"/>
      <c r="I145" s="23"/>
      <c r="J145" s="23"/>
      <c r="K145" s="24"/>
      <c r="L145" s="25">
        <f t="shared" si="7"/>
        <v>0</v>
      </c>
      <c r="M145" s="6"/>
    </row>
    <row r="146" ht="19.5" customHeight="1">
      <c r="A146" s="4"/>
      <c r="B146" s="10" t="s">
        <v>13</v>
      </c>
      <c r="C146" s="10"/>
      <c r="D146" s="10"/>
      <c r="E146" s="10"/>
      <c r="F146" s="10"/>
      <c r="M146" s="6"/>
    </row>
    <row r="147" ht="19.5" customHeight="1">
      <c r="A147" s="4"/>
      <c r="B147" s="17" t="s">
        <v>89</v>
      </c>
      <c r="E147" s="10"/>
      <c r="F147" s="10"/>
      <c r="H147" s="16">
        <f>SUM(H149)</f>
        <v>4387.5</v>
      </c>
      <c r="I147" s="16"/>
      <c r="J147" s="16">
        <f>SUM(J149)</f>
        <v>4276.83</v>
      </c>
      <c r="K147" s="18"/>
      <c r="L147" s="16">
        <f>SUM(L149)</f>
        <v>110.67</v>
      </c>
      <c r="M147" s="6"/>
    </row>
    <row r="148" ht="19.5" customHeight="1">
      <c r="A148" s="4"/>
      <c r="M148" s="6"/>
    </row>
    <row r="149" ht="19.5" customHeight="1">
      <c r="A149" s="4"/>
      <c r="B149" s="19" t="s">
        <v>91</v>
      </c>
      <c r="C149" s="20"/>
      <c r="D149" s="19" t="s">
        <v>76</v>
      </c>
      <c r="E149" s="21">
        <v>42080.0</v>
      </c>
      <c r="F149" s="21">
        <v>44593.0</v>
      </c>
      <c r="H149" s="22">
        <v>4387.5</v>
      </c>
      <c r="I149" s="23"/>
      <c r="J149" s="23">
        <v>4276.83</v>
      </c>
      <c r="K149" s="24"/>
      <c r="L149" s="25">
        <f t="shared" ref="L149:L151" si="8">(H149-J149)</f>
        <v>110.67</v>
      </c>
      <c r="M149" s="6"/>
    </row>
    <row r="150" ht="19.5" customHeight="1">
      <c r="A150" s="4"/>
      <c r="B150" s="19"/>
      <c r="D150" s="19"/>
      <c r="E150" s="21"/>
      <c r="F150" s="21"/>
      <c r="H150" s="22"/>
      <c r="J150" s="23"/>
      <c r="L150" s="25">
        <f t="shared" si="8"/>
        <v>0</v>
      </c>
      <c r="M150" s="6"/>
    </row>
    <row r="151" ht="19.5" customHeight="1">
      <c r="A151" s="4"/>
      <c r="B151" s="19"/>
      <c r="D151" s="19"/>
      <c r="E151" s="21"/>
      <c r="F151" s="21"/>
      <c r="H151" s="22"/>
      <c r="J151" s="23"/>
      <c r="L151" s="25">
        <f t="shared" si="8"/>
        <v>0</v>
      </c>
      <c r="M151" s="6"/>
    </row>
    <row r="152" ht="19.5" customHeight="1">
      <c r="A152" s="4"/>
      <c r="B152" s="10" t="s">
        <v>13</v>
      </c>
      <c r="C152" s="10"/>
      <c r="D152" s="10"/>
      <c r="E152" s="10"/>
      <c r="F152" s="10"/>
      <c r="M152" s="6"/>
    </row>
    <row r="153" ht="19.5" customHeight="1">
      <c r="A153" s="4"/>
      <c r="B153" s="17" t="s">
        <v>89</v>
      </c>
      <c r="E153" s="10"/>
      <c r="F153" s="10"/>
      <c r="H153" s="16">
        <f>SUM(H155:H161)</f>
        <v>130309.75</v>
      </c>
      <c r="I153" s="16"/>
      <c r="J153" s="16">
        <f>SUM(J155:J161)</f>
        <v>122566.72</v>
      </c>
      <c r="K153" s="18"/>
      <c r="L153" s="16">
        <f>SUM(L155:L161)</f>
        <v>7743.03</v>
      </c>
      <c r="M153" s="6"/>
    </row>
    <row r="154" ht="19.5" customHeight="1">
      <c r="A154" s="4"/>
      <c r="B154" s="19"/>
      <c r="D154" s="19"/>
      <c r="E154" s="21"/>
      <c r="F154" s="21"/>
      <c r="H154" s="22"/>
      <c r="J154" s="23"/>
      <c r="L154" s="25">
        <f t="shared" ref="L154:L163" si="9">(H154-J154)</f>
        <v>0</v>
      </c>
      <c r="M154" s="6"/>
    </row>
    <row r="155" ht="19.5" customHeight="1">
      <c r="A155" s="4"/>
      <c r="B155" s="19" t="s">
        <v>92</v>
      </c>
      <c r="D155" s="19" t="s">
        <v>93</v>
      </c>
      <c r="E155" s="21">
        <v>42947.0</v>
      </c>
      <c r="F155" s="21">
        <v>44412.0</v>
      </c>
      <c r="H155" s="22">
        <v>41217.46</v>
      </c>
      <c r="J155" s="23">
        <v>41217.46</v>
      </c>
      <c r="L155" s="25">
        <f t="shared" si="9"/>
        <v>0</v>
      </c>
      <c r="M155" s="6"/>
    </row>
    <row r="156" ht="19.5" customHeight="1">
      <c r="A156" s="4"/>
      <c r="B156" s="19" t="s">
        <v>94</v>
      </c>
      <c r="D156" s="19" t="s">
        <v>19</v>
      </c>
      <c r="E156" s="21">
        <v>44770.0</v>
      </c>
      <c r="F156" s="21">
        <v>44852.0</v>
      </c>
      <c r="H156" s="22">
        <v>19411.0</v>
      </c>
      <c r="J156" s="23">
        <v>15635.83</v>
      </c>
      <c r="L156" s="25">
        <f t="shared" si="9"/>
        <v>3775.17</v>
      </c>
      <c r="M156" s="6"/>
    </row>
    <row r="157" ht="19.5" customHeight="1">
      <c r="A157" s="4"/>
      <c r="B157" s="19" t="s">
        <v>95</v>
      </c>
      <c r="D157" s="19" t="s">
        <v>52</v>
      </c>
      <c r="E157" s="21">
        <v>42618.0</v>
      </c>
      <c r="F157" s="21">
        <v>44593.0</v>
      </c>
      <c r="H157" s="22">
        <v>52758.64</v>
      </c>
      <c r="J157" s="23">
        <v>52757.64</v>
      </c>
      <c r="L157" s="25">
        <f t="shared" si="9"/>
        <v>1</v>
      </c>
      <c r="M157" s="6"/>
    </row>
    <row r="158" ht="19.5" customHeight="1">
      <c r="A158" s="4"/>
      <c r="B158" s="19" t="s">
        <v>96</v>
      </c>
      <c r="D158" s="19" t="s">
        <v>76</v>
      </c>
      <c r="E158" s="21">
        <v>42080.0</v>
      </c>
      <c r="F158" s="21">
        <v>44593.0</v>
      </c>
      <c r="H158" s="22">
        <v>4387.5</v>
      </c>
      <c r="J158" s="23">
        <v>4276.83</v>
      </c>
      <c r="L158" s="25">
        <f t="shared" si="9"/>
        <v>110.67</v>
      </c>
      <c r="M158" s="6"/>
    </row>
    <row r="159" ht="19.5" customHeight="1">
      <c r="A159" s="4"/>
      <c r="B159" s="19" t="s">
        <v>97</v>
      </c>
      <c r="D159" s="19" t="s">
        <v>40</v>
      </c>
      <c r="E159" s="21">
        <v>42080.0</v>
      </c>
      <c r="F159" s="21">
        <v>44593.0</v>
      </c>
      <c r="H159" s="22">
        <v>4387.5</v>
      </c>
      <c r="J159" s="23">
        <v>4276.83</v>
      </c>
      <c r="L159" s="25">
        <f t="shared" si="9"/>
        <v>110.67</v>
      </c>
      <c r="M159" s="6"/>
    </row>
    <row r="160" ht="19.5" customHeight="1">
      <c r="A160" s="4"/>
      <c r="B160" s="19" t="s">
        <v>98</v>
      </c>
      <c r="D160" s="19" t="s">
        <v>40</v>
      </c>
      <c r="E160" s="21">
        <v>42080.0</v>
      </c>
      <c r="F160" s="21">
        <v>44593.0</v>
      </c>
      <c r="H160" s="22">
        <v>4387.5</v>
      </c>
      <c r="J160" s="23">
        <v>4276.83</v>
      </c>
      <c r="L160" s="25">
        <f t="shared" si="9"/>
        <v>110.67</v>
      </c>
      <c r="M160" s="6"/>
    </row>
    <row r="161" ht="19.5" customHeight="1">
      <c r="A161" s="4"/>
      <c r="B161" s="19" t="s">
        <v>99</v>
      </c>
      <c r="D161" s="19" t="s">
        <v>30</v>
      </c>
      <c r="E161" s="21">
        <v>45546.0</v>
      </c>
      <c r="F161" s="21">
        <v>45608.0</v>
      </c>
      <c r="H161" s="22">
        <v>3760.15</v>
      </c>
      <c r="J161" s="23">
        <v>125.3</v>
      </c>
      <c r="L161" s="25">
        <f t="shared" si="9"/>
        <v>3634.85</v>
      </c>
      <c r="M161" s="6"/>
    </row>
    <row r="162" ht="19.5" customHeight="1">
      <c r="A162" s="4"/>
      <c r="B162" s="19"/>
      <c r="D162" s="19"/>
      <c r="E162" s="21"/>
      <c r="F162" s="21"/>
      <c r="H162" s="22"/>
      <c r="J162" s="23"/>
      <c r="L162" s="25">
        <f t="shared" si="9"/>
        <v>0</v>
      </c>
      <c r="M162" s="6"/>
    </row>
    <row r="163" ht="19.5" customHeight="1">
      <c r="A163" s="4"/>
      <c r="B163" s="19"/>
      <c r="D163" s="19"/>
      <c r="E163" s="21"/>
      <c r="F163" s="21"/>
      <c r="H163" s="22"/>
      <c r="J163" s="23"/>
      <c r="L163" s="25">
        <f t="shared" si="9"/>
        <v>0</v>
      </c>
      <c r="M163" s="6"/>
    </row>
    <row r="164" ht="19.5" customHeight="1">
      <c r="A164" s="4"/>
      <c r="B164" s="19"/>
      <c r="D164" s="19"/>
      <c r="E164" s="21"/>
      <c r="F164" s="21"/>
      <c r="H164" s="22"/>
      <c r="J164" s="23"/>
      <c r="L164" s="25"/>
      <c r="M164" s="6"/>
    </row>
    <row r="165" ht="19.5" customHeight="1">
      <c r="A165" s="4"/>
      <c r="B165" s="19"/>
      <c r="D165" s="19"/>
      <c r="E165" s="21"/>
      <c r="F165" s="21"/>
      <c r="H165" s="22"/>
      <c r="J165" s="23"/>
      <c r="L165" s="25"/>
      <c r="M165" s="6"/>
    </row>
    <row r="166" ht="19.5" customHeight="1">
      <c r="A166" s="4"/>
      <c r="B166" s="19"/>
      <c r="D166" s="19"/>
      <c r="E166" s="21"/>
      <c r="F166" s="21"/>
      <c r="H166" s="22"/>
      <c r="J166" s="23"/>
      <c r="L166" s="25"/>
      <c r="M166" s="6"/>
    </row>
    <row r="167" ht="19.5" customHeight="1">
      <c r="A167" s="4"/>
      <c r="B167" s="19"/>
      <c r="D167" s="19"/>
      <c r="E167" s="21"/>
      <c r="F167" s="21"/>
      <c r="H167" s="22"/>
      <c r="J167" s="23"/>
      <c r="L167" s="25"/>
      <c r="M167" s="6"/>
    </row>
    <row r="168" ht="19.5" customHeight="1">
      <c r="A168" s="29"/>
      <c r="B168" s="30"/>
      <c r="C168" s="14"/>
      <c r="D168" s="30"/>
      <c r="E168" s="32"/>
      <c r="F168" s="32"/>
      <c r="G168" s="14"/>
      <c r="H168" s="33"/>
      <c r="I168" s="14"/>
      <c r="J168" s="34"/>
      <c r="K168" s="14"/>
      <c r="L168" s="36"/>
      <c r="M168" s="15"/>
    </row>
    <row r="169" ht="19.5" customHeight="1">
      <c r="A169" s="1"/>
      <c r="B169" s="37" t="s">
        <v>0</v>
      </c>
      <c r="C169" s="38"/>
      <c r="D169" s="38"/>
      <c r="E169" s="38"/>
      <c r="F169" s="38"/>
      <c r="G169" s="2"/>
      <c r="H169" s="2"/>
      <c r="I169" s="2"/>
      <c r="J169" s="2"/>
      <c r="K169" s="2"/>
      <c r="L169" s="2"/>
      <c r="M169" s="3"/>
    </row>
    <row r="170" ht="19.5" customHeight="1">
      <c r="A170" s="4"/>
      <c r="B170" s="5"/>
      <c r="C170" s="5"/>
      <c r="D170" s="5"/>
      <c r="E170" s="5"/>
      <c r="F170" s="5"/>
      <c r="M170" s="6"/>
    </row>
    <row r="171" ht="19.5" customHeight="1">
      <c r="A171" s="4"/>
      <c r="B171" s="5"/>
      <c r="G171" s="7"/>
      <c r="H171" s="7"/>
      <c r="I171" s="7"/>
      <c r="J171" s="7"/>
      <c r="K171" s="7"/>
      <c r="L171" s="7"/>
      <c r="M171" s="6"/>
    </row>
    <row r="172" ht="19.5" customHeight="1">
      <c r="A172" s="4"/>
      <c r="B172" s="5" t="s">
        <v>1</v>
      </c>
      <c r="G172" s="7"/>
      <c r="H172" s="7"/>
      <c r="I172" s="7"/>
      <c r="J172" s="7"/>
      <c r="K172" s="7"/>
      <c r="L172" s="7"/>
      <c r="M172" s="6"/>
    </row>
    <row r="173" ht="19.5" customHeight="1">
      <c r="A173" s="4"/>
      <c r="B173" s="5"/>
      <c r="C173" s="5"/>
      <c r="D173" s="5"/>
      <c r="E173" s="5"/>
      <c r="F173" s="5"/>
      <c r="G173" s="7"/>
      <c r="H173" s="7"/>
      <c r="I173" s="7"/>
      <c r="J173" s="7"/>
      <c r="K173" s="7"/>
      <c r="L173" s="7"/>
      <c r="M173" s="6"/>
    </row>
    <row r="174" ht="19.5" customHeight="1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6"/>
    </row>
    <row r="175" ht="19.5" customHeight="1">
      <c r="A175" s="4"/>
      <c r="B175" s="5" t="s">
        <v>2</v>
      </c>
      <c r="M175" s="6"/>
    </row>
    <row r="176" ht="19.5" customHeight="1">
      <c r="A176" s="4"/>
      <c r="B176" s="5" t="s">
        <v>3</v>
      </c>
      <c r="E176" s="5" t="s">
        <v>4</v>
      </c>
      <c r="M176" s="6"/>
    </row>
    <row r="177" ht="19.5" customHeight="1">
      <c r="A177" s="4"/>
      <c r="M177" s="6"/>
    </row>
    <row r="178" ht="19.5" customHeight="1">
      <c r="A178" s="4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6"/>
    </row>
    <row r="179" ht="12.75" customHeight="1">
      <c r="A179" s="4"/>
      <c r="B179" s="9" t="s">
        <v>5</v>
      </c>
      <c r="C179" s="10" t="s">
        <v>6</v>
      </c>
      <c r="D179" s="10" t="s">
        <v>7</v>
      </c>
      <c r="E179" s="10" t="s">
        <v>8</v>
      </c>
      <c r="F179" s="10" t="s">
        <v>9</v>
      </c>
      <c r="H179" s="10" t="s">
        <v>10</v>
      </c>
      <c r="J179" s="10" t="s">
        <v>11</v>
      </c>
      <c r="L179" s="11" t="s">
        <v>12</v>
      </c>
      <c r="M179" s="6"/>
    </row>
    <row r="180" ht="19.5" customHeight="1">
      <c r="A180" s="4"/>
      <c r="B180" s="12"/>
      <c r="C180" s="13"/>
      <c r="D180" s="13"/>
      <c r="E180" s="13"/>
      <c r="F180" s="13"/>
      <c r="G180" s="14"/>
      <c r="H180" s="14"/>
      <c r="I180" s="14"/>
      <c r="J180" s="14"/>
      <c r="K180" s="14"/>
      <c r="L180" s="15"/>
      <c r="M180" s="6"/>
    </row>
    <row r="181" ht="19.5" customHeight="1">
      <c r="A181" s="4"/>
      <c r="B181" s="10" t="s">
        <v>13</v>
      </c>
      <c r="C181" s="10"/>
      <c r="D181" s="10"/>
      <c r="E181" s="10"/>
      <c r="F181" s="10"/>
      <c r="M181" s="6"/>
    </row>
    <row r="182" ht="19.5" customHeight="1">
      <c r="A182" s="4"/>
      <c r="B182" s="17" t="s">
        <v>89</v>
      </c>
      <c r="E182" s="10"/>
      <c r="F182" s="10"/>
      <c r="H182" s="16">
        <f>SUM(H184)</f>
        <v>26696.32</v>
      </c>
      <c r="I182" s="16"/>
      <c r="J182" s="16">
        <f>SUM(J184)</f>
        <v>14459.97</v>
      </c>
      <c r="K182" s="18"/>
      <c r="L182" s="16">
        <f>SUM(L184)</f>
        <v>12236.35</v>
      </c>
      <c r="M182" s="6"/>
    </row>
    <row r="183" ht="19.5" customHeight="1">
      <c r="A183" s="4"/>
      <c r="M183" s="6"/>
    </row>
    <row r="184" ht="19.5" customHeight="1">
      <c r="A184" s="4"/>
      <c r="B184" s="19" t="s">
        <v>100</v>
      </c>
      <c r="C184" s="20"/>
      <c r="D184" s="19" t="s">
        <v>46</v>
      </c>
      <c r="E184" s="21">
        <v>43682.0</v>
      </c>
      <c r="F184" s="21">
        <v>44595.0</v>
      </c>
      <c r="H184" s="22">
        <v>26696.32</v>
      </c>
      <c r="I184" s="23"/>
      <c r="J184" s="23">
        <v>14459.97</v>
      </c>
      <c r="K184" s="24"/>
      <c r="L184" s="25">
        <f t="shared" ref="L184:L186" si="10">(H184-J184)</f>
        <v>12236.35</v>
      </c>
      <c r="M184" s="6"/>
    </row>
    <row r="185" ht="19.5" customHeight="1">
      <c r="A185" s="4"/>
      <c r="B185" s="19"/>
      <c r="D185" s="19"/>
      <c r="E185" s="21"/>
      <c r="F185" s="21"/>
      <c r="H185" s="22"/>
      <c r="J185" s="23"/>
      <c r="L185" s="25">
        <f t="shared" si="10"/>
        <v>0</v>
      </c>
      <c r="M185" s="6"/>
    </row>
    <row r="186" ht="19.5" customHeight="1">
      <c r="A186" s="4"/>
      <c r="B186" s="19"/>
      <c r="C186" s="20"/>
      <c r="D186" s="19"/>
      <c r="E186" s="21"/>
      <c r="F186" s="21"/>
      <c r="H186" s="22"/>
      <c r="I186" s="23"/>
      <c r="J186" s="23"/>
      <c r="K186" s="24"/>
      <c r="L186" s="25">
        <f t="shared" si="10"/>
        <v>0</v>
      </c>
      <c r="M186" s="6"/>
    </row>
    <row r="187" ht="19.5" customHeight="1">
      <c r="A187" s="4"/>
      <c r="B187" s="10" t="s">
        <v>13</v>
      </c>
      <c r="C187" s="10"/>
      <c r="D187" s="10"/>
      <c r="E187" s="10"/>
      <c r="F187" s="10"/>
      <c r="M187" s="6"/>
    </row>
    <row r="188" ht="19.5" customHeight="1">
      <c r="A188" s="4"/>
      <c r="B188" s="17" t="s">
        <v>89</v>
      </c>
      <c r="E188" s="10"/>
      <c r="F188" s="10"/>
      <c r="H188" s="16">
        <f>SUM(H190:H191)</f>
        <v>60326.32</v>
      </c>
      <c r="I188" s="16"/>
      <c r="J188" s="16">
        <f>SUM(J190:J191)</f>
        <v>48088.97</v>
      </c>
      <c r="K188" s="18"/>
      <c r="L188" s="16">
        <f>SUM(L190:L191)</f>
        <v>12237.35</v>
      </c>
      <c r="M188" s="6"/>
    </row>
    <row r="189" ht="19.5" customHeight="1">
      <c r="A189" s="4"/>
      <c r="M189" s="6"/>
    </row>
    <row r="190" ht="19.5" customHeight="1">
      <c r="A190" s="4"/>
      <c r="B190" s="19" t="s">
        <v>101</v>
      </c>
      <c r="C190" s="20"/>
      <c r="D190" s="19" t="s">
        <v>67</v>
      </c>
      <c r="E190" s="21">
        <v>41765.0</v>
      </c>
      <c r="F190" s="21">
        <v>44454.0</v>
      </c>
      <c r="H190" s="22">
        <v>33630.0</v>
      </c>
      <c r="I190" s="23"/>
      <c r="J190" s="23">
        <v>33629.0</v>
      </c>
      <c r="K190" s="24"/>
      <c r="L190" s="25">
        <f t="shared" ref="L190:L193" si="11">(H190-J190)</f>
        <v>1</v>
      </c>
      <c r="M190" s="6"/>
    </row>
    <row r="191" ht="19.5" customHeight="1">
      <c r="A191" s="4"/>
      <c r="B191" s="19" t="s">
        <v>102</v>
      </c>
      <c r="C191" s="20"/>
      <c r="D191" s="19" t="s">
        <v>46</v>
      </c>
      <c r="E191" s="21">
        <v>43682.0</v>
      </c>
      <c r="F191" s="21">
        <v>44595.0</v>
      </c>
      <c r="H191" s="22">
        <v>26696.32</v>
      </c>
      <c r="I191" s="23"/>
      <c r="J191" s="23">
        <v>14459.97</v>
      </c>
      <c r="K191" s="24"/>
      <c r="L191" s="25">
        <f t="shared" si="11"/>
        <v>12236.35</v>
      </c>
      <c r="M191" s="6"/>
    </row>
    <row r="192" ht="19.5" customHeight="1">
      <c r="A192" s="4"/>
      <c r="B192" s="19"/>
      <c r="C192" s="20"/>
      <c r="D192" s="19"/>
      <c r="E192" s="21"/>
      <c r="F192" s="21"/>
      <c r="H192" s="22"/>
      <c r="I192" s="23"/>
      <c r="J192" s="23"/>
      <c r="K192" s="24"/>
      <c r="L192" s="25">
        <f t="shared" si="11"/>
        <v>0</v>
      </c>
      <c r="M192" s="6"/>
    </row>
    <row r="193" ht="19.5" customHeight="1">
      <c r="A193" s="4"/>
      <c r="B193" s="19"/>
      <c r="C193" s="20"/>
      <c r="D193" s="19"/>
      <c r="E193" s="21"/>
      <c r="F193" s="21"/>
      <c r="H193" s="22"/>
      <c r="I193" s="23"/>
      <c r="J193" s="23"/>
      <c r="K193" s="24"/>
      <c r="L193" s="25">
        <f t="shared" si="11"/>
        <v>0</v>
      </c>
      <c r="M193" s="6"/>
    </row>
    <row r="194" ht="19.5" customHeight="1">
      <c r="A194" s="4"/>
      <c r="B194" s="10" t="s">
        <v>13</v>
      </c>
      <c r="C194" s="10"/>
      <c r="D194" s="10"/>
      <c r="E194" s="10"/>
      <c r="F194" s="10"/>
      <c r="M194" s="6"/>
    </row>
    <row r="195" ht="19.5" customHeight="1">
      <c r="A195" s="4"/>
      <c r="B195" s="17" t="s">
        <v>89</v>
      </c>
      <c r="E195" s="10"/>
      <c r="F195" s="10"/>
      <c r="H195" s="16">
        <f>SUM(H197)</f>
        <v>8850</v>
      </c>
      <c r="I195" s="16"/>
      <c r="J195" s="16">
        <f>SUM(J197)</f>
        <v>3023.41</v>
      </c>
      <c r="K195" s="18"/>
      <c r="L195" s="16">
        <f>SUM(L197)</f>
        <v>5826.59</v>
      </c>
      <c r="M195" s="6"/>
    </row>
    <row r="196" ht="19.5" customHeight="1">
      <c r="A196" s="4"/>
      <c r="M196" s="6"/>
    </row>
    <row r="197" ht="19.5" customHeight="1">
      <c r="A197" s="4"/>
      <c r="B197" s="19" t="s">
        <v>103</v>
      </c>
      <c r="C197" s="20"/>
      <c r="D197" s="19" t="s">
        <v>46</v>
      </c>
      <c r="E197" s="21">
        <v>44414.0</v>
      </c>
      <c r="F197" s="21">
        <v>44474.0</v>
      </c>
      <c r="H197" s="22">
        <v>8850.0</v>
      </c>
      <c r="I197" s="23"/>
      <c r="J197" s="23">
        <v>3023.41</v>
      </c>
      <c r="K197" s="24"/>
      <c r="L197" s="25">
        <f t="shared" ref="L197:L199" si="12">(H197-J197)</f>
        <v>5826.59</v>
      </c>
      <c r="M197" s="6"/>
    </row>
    <row r="198" ht="19.5" customHeight="1">
      <c r="A198" s="4"/>
      <c r="B198" s="19"/>
      <c r="C198" s="20"/>
      <c r="D198" s="19"/>
      <c r="E198" s="21"/>
      <c r="F198" s="21"/>
      <c r="H198" s="22"/>
      <c r="I198" s="23"/>
      <c r="J198" s="23"/>
      <c r="K198" s="24"/>
      <c r="L198" s="25">
        <f t="shared" si="12"/>
        <v>0</v>
      </c>
      <c r="M198" s="6"/>
    </row>
    <row r="199" ht="19.5" customHeight="1">
      <c r="A199" s="4"/>
      <c r="B199" s="19"/>
      <c r="D199" s="19"/>
      <c r="E199" s="21"/>
      <c r="F199" s="21"/>
      <c r="H199" s="22"/>
      <c r="J199" s="23"/>
      <c r="L199" s="25">
        <f t="shared" si="12"/>
        <v>0</v>
      </c>
      <c r="M199" s="6"/>
    </row>
    <row r="200" ht="19.5" customHeight="1">
      <c r="A200" s="4"/>
      <c r="B200" s="10" t="s">
        <v>13</v>
      </c>
      <c r="C200" s="10"/>
      <c r="D200" s="10"/>
      <c r="E200" s="10"/>
      <c r="F200" s="10"/>
      <c r="M200" s="6"/>
    </row>
    <row r="201" ht="19.5" customHeight="1">
      <c r="A201" s="4"/>
      <c r="B201" s="17" t="s">
        <v>89</v>
      </c>
      <c r="E201" s="10"/>
      <c r="F201" s="10"/>
      <c r="H201" s="16">
        <f>SUM(H203)</f>
        <v>82334.96</v>
      </c>
      <c r="I201" s="16"/>
      <c r="J201" s="16">
        <f>SUM(J203)</f>
        <v>82333.96</v>
      </c>
      <c r="K201" s="18"/>
      <c r="L201" s="16">
        <f>SUM(L203)</f>
        <v>1</v>
      </c>
      <c r="M201" s="6"/>
    </row>
    <row r="202" ht="19.5" customHeight="1">
      <c r="A202" s="4"/>
      <c r="M202" s="6"/>
    </row>
    <row r="203" ht="12.75" customHeight="1">
      <c r="A203" s="4"/>
      <c r="B203" s="19" t="s">
        <v>104</v>
      </c>
      <c r="C203" s="20"/>
      <c r="D203" s="19" t="s">
        <v>105</v>
      </c>
      <c r="E203" s="21">
        <v>41914.0</v>
      </c>
      <c r="F203" s="21">
        <v>44497.0</v>
      </c>
      <c r="H203" s="22">
        <v>82334.96</v>
      </c>
      <c r="I203" s="23"/>
      <c r="J203" s="23">
        <v>82333.96</v>
      </c>
      <c r="K203" s="24"/>
      <c r="L203" s="25">
        <f t="shared" ref="L203:L205" si="13">(H203-J203)</f>
        <v>1</v>
      </c>
      <c r="M203" s="6"/>
    </row>
    <row r="204" ht="19.5" customHeight="1">
      <c r="A204" s="4"/>
      <c r="B204" s="19"/>
      <c r="D204" s="19"/>
      <c r="E204" s="21"/>
      <c r="F204" s="21"/>
      <c r="H204" s="22"/>
      <c r="J204" s="23"/>
      <c r="L204" s="25">
        <f t="shared" si="13"/>
        <v>0</v>
      </c>
      <c r="M204" s="6"/>
    </row>
    <row r="205" ht="19.5" customHeight="1">
      <c r="A205" s="4"/>
      <c r="B205" s="19"/>
      <c r="D205" s="19"/>
      <c r="E205" s="21"/>
      <c r="F205" s="21"/>
      <c r="H205" s="22"/>
      <c r="J205" s="23"/>
      <c r="L205" s="25">
        <f t="shared" si="13"/>
        <v>0</v>
      </c>
      <c r="M205" s="6"/>
    </row>
    <row r="206" ht="19.5" customHeight="1">
      <c r="A206" s="4"/>
      <c r="B206" s="19"/>
      <c r="D206" s="19"/>
      <c r="E206" s="21"/>
      <c r="F206" s="21"/>
      <c r="H206" s="22"/>
      <c r="J206" s="23"/>
      <c r="L206" s="25"/>
      <c r="M206" s="6"/>
    </row>
    <row r="207" ht="19.5" customHeight="1">
      <c r="A207" s="4"/>
      <c r="B207" s="19"/>
      <c r="D207" s="19"/>
      <c r="E207" s="21"/>
      <c r="F207" s="21"/>
      <c r="H207" s="22"/>
      <c r="J207" s="23"/>
      <c r="L207" s="25"/>
      <c r="M207" s="6"/>
    </row>
    <row r="208" ht="19.5" customHeight="1">
      <c r="A208" s="4"/>
      <c r="B208" s="19"/>
      <c r="D208" s="19"/>
      <c r="E208" s="21"/>
      <c r="F208" s="21"/>
      <c r="H208" s="22"/>
      <c r="J208" s="23"/>
      <c r="L208" s="25"/>
      <c r="M208" s="6"/>
    </row>
    <row r="209" ht="19.5" customHeight="1">
      <c r="A209" s="29"/>
      <c r="B209" s="30"/>
      <c r="C209" s="14"/>
      <c r="D209" s="30"/>
      <c r="E209" s="32"/>
      <c r="F209" s="32"/>
      <c r="G209" s="14"/>
      <c r="H209" s="33"/>
      <c r="I209" s="14"/>
      <c r="J209" s="34"/>
      <c r="K209" s="14"/>
      <c r="L209" s="36"/>
      <c r="M209" s="15"/>
    </row>
    <row r="210" ht="19.5" customHeight="1">
      <c r="A210" s="1"/>
      <c r="B210" s="37" t="s">
        <v>0</v>
      </c>
      <c r="C210" s="38"/>
      <c r="D210" s="38"/>
      <c r="E210" s="38"/>
      <c r="F210" s="38"/>
      <c r="G210" s="2"/>
      <c r="H210" s="2"/>
      <c r="I210" s="2"/>
      <c r="J210" s="2"/>
      <c r="K210" s="2"/>
      <c r="L210" s="2"/>
      <c r="M210" s="3"/>
    </row>
    <row r="211" ht="19.5" customHeight="1">
      <c r="A211" s="4"/>
      <c r="B211" s="5"/>
      <c r="C211" s="5"/>
      <c r="D211" s="5"/>
      <c r="E211" s="5"/>
      <c r="F211" s="5"/>
      <c r="M211" s="6"/>
    </row>
    <row r="212" ht="19.5" customHeight="1">
      <c r="A212" s="4"/>
      <c r="B212" s="5"/>
      <c r="G212" s="7"/>
      <c r="H212" s="7"/>
      <c r="I212" s="7"/>
      <c r="J212" s="7"/>
      <c r="K212" s="7"/>
      <c r="L212" s="7"/>
      <c r="M212" s="6"/>
    </row>
    <row r="213" ht="19.5" customHeight="1">
      <c r="A213" s="4"/>
      <c r="B213" s="5" t="s">
        <v>1</v>
      </c>
      <c r="G213" s="7"/>
      <c r="H213" s="7"/>
      <c r="I213" s="7"/>
      <c r="J213" s="7"/>
      <c r="K213" s="7"/>
      <c r="L213" s="7"/>
      <c r="M213" s="6"/>
    </row>
    <row r="214" ht="19.5" customHeight="1">
      <c r="A214" s="4"/>
      <c r="B214" s="5"/>
      <c r="C214" s="5"/>
      <c r="D214" s="5"/>
      <c r="E214" s="5"/>
      <c r="F214" s="5"/>
      <c r="G214" s="7"/>
      <c r="H214" s="7"/>
      <c r="I214" s="7"/>
      <c r="J214" s="7"/>
      <c r="K214" s="7"/>
      <c r="L214" s="7"/>
      <c r="M214" s="6"/>
    </row>
    <row r="215" ht="19.5" customHeight="1">
      <c r="A215" s="4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6"/>
    </row>
    <row r="216" ht="19.5" customHeight="1">
      <c r="A216" s="4"/>
      <c r="B216" s="5" t="s">
        <v>2</v>
      </c>
      <c r="M216" s="6"/>
    </row>
    <row r="217" ht="19.5" customHeight="1">
      <c r="A217" s="4"/>
      <c r="B217" s="5" t="s">
        <v>3</v>
      </c>
      <c r="E217" s="5" t="s">
        <v>4</v>
      </c>
      <c r="M217" s="6"/>
    </row>
    <row r="218" ht="19.5" customHeight="1">
      <c r="A218" s="4"/>
      <c r="M218" s="6"/>
    </row>
    <row r="219" ht="19.5" customHeight="1">
      <c r="A219" s="4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6"/>
    </row>
    <row r="220" ht="19.5" customHeight="1">
      <c r="A220" s="4"/>
      <c r="B220" s="9" t="s">
        <v>5</v>
      </c>
      <c r="C220" s="10" t="s">
        <v>6</v>
      </c>
      <c r="D220" s="10" t="s">
        <v>7</v>
      </c>
      <c r="E220" s="10" t="s">
        <v>8</v>
      </c>
      <c r="F220" s="10" t="s">
        <v>9</v>
      </c>
      <c r="H220" s="10" t="s">
        <v>10</v>
      </c>
      <c r="J220" s="10" t="s">
        <v>11</v>
      </c>
      <c r="L220" s="11" t="s">
        <v>12</v>
      </c>
      <c r="M220" s="6"/>
    </row>
    <row r="221" ht="19.5" customHeight="1">
      <c r="A221" s="4"/>
      <c r="B221" s="12"/>
      <c r="C221" s="13"/>
      <c r="D221" s="13"/>
      <c r="E221" s="13"/>
      <c r="F221" s="13"/>
      <c r="G221" s="14"/>
      <c r="H221" s="14"/>
      <c r="I221" s="14"/>
      <c r="J221" s="14"/>
      <c r="K221" s="14"/>
      <c r="L221" s="15"/>
      <c r="M221" s="6"/>
    </row>
    <row r="222" ht="19.5" customHeight="1">
      <c r="A222" s="4"/>
      <c r="B222" s="10" t="s">
        <v>13</v>
      </c>
      <c r="C222" s="10"/>
      <c r="D222" s="10"/>
      <c r="E222" s="10"/>
      <c r="F222" s="10"/>
      <c r="M222" s="6"/>
    </row>
    <row r="223" ht="19.5" customHeight="1">
      <c r="A223" s="4"/>
      <c r="B223" s="17" t="s">
        <v>89</v>
      </c>
      <c r="E223" s="10"/>
      <c r="F223" s="10"/>
      <c r="H223" s="16">
        <f>SUM(H225:H227)</f>
        <v>165496.16</v>
      </c>
      <c r="I223" s="16"/>
      <c r="J223" s="16">
        <f>SUM(J225:J227)</f>
        <v>138820.8</v>
      </c>
      <c r="K223" s="18"/>
      <c r="L223" s="16">
        <f>SUM(L225:L227)</f>
        <v>26675.36</v>
      </c>
      <c r="M223" s="6"/>
    </row>
    <row r="224" ht="19.5" customHeight="1">
      <c r="A224" s="4"/>
      <c r="M224" s="6"/>
    </row>
    <row r="225" ht="19.5" customHeight="1">
      <c r="A225" s="4"/>
      <c r="B225" s="19" t="s">
        <v>106</v>
      </c>
      <c r="C225" s="20"/>
      <c r="D225" s="19" t="s">
        <v>93</v>
      </c>
      <c r="E225" s="21">
        <v>43590.0</v>
      </c>
      <c r="F225" s="21">
        <v>44413.0</v>
      </c>
      <c r="H225" s="22">
        <v>48495.0</v>
      </c>
      <c r="I225" s="23"/>
      <c r="J225" s="23">
        <v>27479.93</v>
      </c>
      <c r="K225" s="24"/>
      <c r="L225" s="25">
        <f t="shared" ref="L225:L229" si="14">(H225-J225)</f>
        <v>21015.07</v>
      </c>
      <c r="M225" s="6"/>
    </row>
    <row r="226" ht="19.5" customHeight="1">
      <c r="A226" s="4"/>
      <c r="B226" s="19" t="s">
        <v>107</v>
      </c>
      <c r="C226" s="20"/>
      <c r="D226" s="19" t="s">
        <v>108</v>
      </c>
      <c r="E226" s="21">
        <v>42618.0</v>
      </c>
      <c r="F226" s="21">
        <v>44593.0</v>
      </c>
      <c r="H226" s="22">
        <v>108295.1</v>
      </c>
      <c r="I226" s="23"/>
      <c r="J226" s="23">
        <v>108294.1</v>
      </c>
      <c r="K226" s="24"/>
      <c r="L226" s="25">
        <f t="shared" si="14"/>
        <v>1</v>
      </c>
      <c r="M226" s="6"/>
    </row>
    <row r="227" ht="19.5" customHeight="1">
      <c r="A227" s="4"/>
      <c r="B227" s="19" t="s">
        <v>109</v>
      </c>
      <c r="C227" s="20"/>
      <c r="D227" s="19" t="s">
        <v>110</v>
      </c>
      <c r="E227" s="21">
        <v>45001.0</v>
      </c>
      <c r="F227" s="21">
        <v>45043.0</v>
      </c>
      <c r="H227" s="22">
        <v>8706.06</v>
      </c>
      <c r="I227" s="23"/>
      <c r="J227" s="23">
        <v>3046.77</v>
      </c>
      <c r="K227" s="24"/>
      <c r="L227" s="25">
        <f t="shared" si="14"/>
        <v>5659.29</v>
      </c>
      <c r="M227" s="6"/>
    </row>
    <row r="228" ht="19.5" customHeight="1">
      <c r="A228" s="4"/>
      <c r="B228" s="19"/>
      <c r="C228" s="20"/>
      <c r="D228" s="19"/>
      <c r="E228" s="21"/>
      <c r="F228" s="21"/>
      <c r="H228" s="22"/>
      <c r="I228" s="23"/>
      <c r="J228" s="23"/>
      <c r="K228" s="24"/>
      <c r="L228" s="25">
        <f t="shared" si="14"/>
        <v>0</v>
      </c>
      <c r="M228" s="6"/>
    </row>
    <row r="229" ht="19.5" customHeight="1">
      <c r="A229" s="4"/>
      <c r="B229" s="19"/>
      <c r="C229" s="20"/>
      <c r="D229" s="19"/>
      <c r="E229" s="21"/>
      <c r="F229" s="21"/>
      <c r="H229" s="22"/>
      <c r="I229" s="23"/>
      <c r="J229" s="23"/>
      <c r="K229" s="24"/>
      <c r="L229" s="25">
        <f t="shared" si="14"/>
        <v>0</v>
      </c>
      <c r="M229" s="6"/>
    </row>
    <row r="230" ht="19.5" customHeight="1">
      <c r="A230" s="4"/>
      <c r="B230" s="10" t="s">
        <v>13</v>
      </c>
      <c r="C230" s="10"/>
      <c r="D230" s="10"/>
      <c r="E230" s="10"/>
      <c r="F230" s="10"/>
      <c r="M230" s="6"/>
    </row>
    <row r="231" ht="19.5" customHeight="1">
      <c r="A231" s="4"/>
      <c r="B231" s="17" t="s">
        <v>89</v>
      </c>
      <c r="E231" s="10"/>
      <c r="F231" s="10"/>
      <c r="H231" s="16">
        <f>SUM(H233:H234)</f>
        <v>37390.15</v>
      </c>
      <c r="I231" s="16"/>
      <c r="J231" s="16">
        <f>SUM(J233:J234)</f>
        <v>33754.3</v>
      </c>
      <c r="K231" s="18"/>
      <c r="L231" s="16">
        <f>SUM(L233:L234)</f>
        <v>3635.85</v>
      </c>
      <c r="M231" s="6"/>
    </row>
    <row r="232" ht="19.5" customHeight="1">
      <c r="A232" s="4"/>
      <c r="M232" s="6"/>
    </row>
    <row r="233" ht="19.5" customHeight="1">
      <c r="A233" s="4"/>
      <c r="B233" s="19" t="s">
        <v>111</v>
      </c>
      <c r="C233" s="20"/>
      <c r="D233" s="19" t="s">
        <v>108</v>
      </c>
      <c r="E233" s="21">
        <v>42618.0</v>
      </c>
      <c r="F233" s="21">
        <v>44454.0</v>
      </c>
      <c r="H233" s="22">
        <v>33630.0</v>
      </c>
      <c r="I233" s="23"/>
      <c r="J233" s="23">
        <v>33629.0</v>
      </c>
      <c r="K233" s="24"/>
      <c r="L233" s="25">
        <f t="shared" ref="L233:L235" si="15">(H233-J233)</f>
        <v>1</v>
      </c>
      <c r="M233" s="6"/>
    </row>
    <row r="234" ht="19.5" customHeight="1">
      <c r="A234" s="4"/>
      <c r="B234" s="19" t="s">
        <v>112</v>
      </c>
      <c r="C234" s="20"/>
      <c r="D234" s="19" t="s">
        <v>30</v>
      </c>
      <c r="E234" s="21">
        <v>45546.0</v>
      </c>
      <c r="F234" s="21">
        <v>45608.0</v>
      </c>
      <c r="H234" s="22">
        <v>3760.15</v>
      </c>
      <c r="J234" s="23">
        <v>125.3</v>
      </c>
      <c r="K234" s="24"/>
      <c r="L234" s="25">
        <f t="shared" si="15"/>
        <v>3634.85</v>
      </c>
      <c r="M234" s="6"/>
    </row>
    <row r="235" ht="19.5" customHeight="1">
      <c r="A235" s="4"/>
      <c r="B235" s="19"/>
      <c r="D235" s="19"/>
      <c r="E235" s="21"/>
      <c r="F235" s="21"/>
      <c r="H235" s="22"/>
      <c r="J235" s="23"/>
      <c r="L235" s="25">
        <f t="shared" si="15"/>
        <v>0</v>
      </c>
      <c r="M235" s="6"/>
    </row>
    <row r="236" ht="19.5" customHeight="1">
      <c r="A236" s="4"/>
      <c r="B236" s="10"/>
      <c r="C236" s="10"/>
      <c r="D236" s="10"/>
      <c r="E236" s="10"/>
      <c r="F236" s="10"/>
      <c r="M236" s="6"/>
    </row>
    <row r="237" ht="19.5" customHeight="1">
      <c r="A237" s="4"/>
      <c r="B237" s="10" t="s">
        <v>13</v>
      </c>
      <c r="C237" s="10"/>
      <c r="D237" s="10"/>
      <c r="E237" s="10"/>
      <c r="F237" s="10"/>
      <c r="M237" s="6"/>
    </row>
    <row r="238" ht="19.5" customHeight="1">
      <c r="A238" s="4"/>
      <c r="B238" s="17" t="s">
        <v>89</v>
      </c>
      <c r="C238" s="17"/>
      <c r="D238" s="17"/>
      <c r="E238" s="10"/>
      <c r="F238" s="10"/>
      <c r="H238" s="16">
        <f>SUM(H240)</f>
        <v>32232.21</v>
      </c>
      <c r="I238" s="16"/>
      <c r="J238" s="16">
        <f>SUM(J240)</f>
        <v>15220.29</v>
      </c>
      <c r="K238" s="18"/>
      <c r="L238" s="16">
        <f>SUM(L240)</f>
        <v>17011.92</v>
      </c>
      <c r="M238" s="6"/>
    </row>
    <row r="239" ht="19.5" customHeight="1">
      <c r="A239" s="4"/>
      <c r="M239" s="6"/>
    </row>
    <row r="240" ht="19.5" customHeight="1">
      <c r="A240" s="4"/>
      <c r="B240" s="19" t="s">
        <v>113</v>
      </c>
      <c r="C240" s="20"/>
      <c r="D240" s="19" t="s">
        <v>114</v>
      </c>
      <c r="E240" s="21">
        <v>45146.0</v>
      </c>
      <c r="F240" s="21">
        <v>45408.0</v>
      </c>
      <c r="H240" s="22">
        <v>32232.21</v>
      </c>
      <c r="I240" s="23"/>
      <c r="J240" s="23">
        <v>15220.29</v>
      </c>
      <c r="K240" s="24"/>
      <c r="L240" s="25">
        <f t="shared" ref="L240:L242" si="16">(H240-J240)</f>
        <v>17011.92</v>
      </c>
      <c r="M240" s="6"/>
    </row>
    <row r="241" ht="19.5" customHeight="1">
      <c r="A241" s="4"/>
      <c r="B241" s="19"/>
      <c r="D241" s="19"/>
      <c r="E241" s="21"/>
      <c r="F241" s="21"/>
      <c r="H241" s="22"/>
      <c r="J241" s="23"/>
      <c r="L241" s="25">
        <f t="shared" si="16"/>
        <v>0</v>
      </c>
      <c r="M241" s="6"/>
    </row>
    <row r="242" ht="19.5" customHeight="1">
      <c r="A242" s="4"/>
      <c r="B242" s="19"/>
      <c r="D242" s="19"/>
      <c r="E242" s="21"/>
      <c r="F242" s="21"/>
      <c r="H242" s="22"/>
      <c r="J242" s="23"/>
      <c r="L242" s="25">
        <f t="shared" si="16"/>
        <v>0</v>
      </c>
      <c r="M242" s="6"/>
    </row>
    <row r="243" ht="19.5" customHeight="1">
      <c r="A243" s="4"/>
      <c r="B243" s="10" t="s">
        <v>13</v>
      </c>
      <c r="C243" s="10"/>
      <c r="D243" s="10"/>
      <c r="E243" s="10"/>
      <c r="F243" s="10"/>
      <c r="M243" s="6"/>
    </row>
    <row r="244" ht="19.5" customHeight="1">
      <c r="A244" s="4"/>
      <c r="B244" s="17" t="s">
        <v>89</v>
      </c>
      <c r="C244" s="17"/>
      <c r="D244" s="17"/>
      <c r="E244" s="10"/>
      <c r="F244" s="10"/>
      <c r="H244" s="16">
        <f>SUM(H246)</f>
        <v>2312.8</v>
      </c>
      <c r="I244" s="16"/>
      <c r="J244" s="16">
        <f>SUM(J246)</f>
        <v>558.69</v>
      </c>
      <c r="K244" s="18"/>
      <c r="L244" s="16">
        <f>SUM(L246)</f>
        <v>1754.11</v>
      </c>
      <c r="M244" s="6"/>
    </row>
    <row r="245" ht="19.5" customHeight="1">
      <c r="A245" s="4"/>
      <c r="M245" s="6"/>
    </row>
    <row r="246" ht="19.5" customHeight="1">
      <c r="A246" s="4"/>
      <c r="B246" s="19" t="s">
        <v>115</v>
      </c>
      <c r="C246" s="20"/>
      <c r="D246" s="19" t="s">
        <v>116</v>
      </c>
      <c r="E246" s="21">
        <v>44767.0</v>
      </c>
      <c r="F246" s="21">
        <v>44852.0</v>
      </c>
      <c r="H246" s="22">
        <v>2312.8</v>
      </c>
      <c r="I246" s="23"/>
      <c r="J246" s="23">
        <v>558.69</v>
      </c>
      <c r="K246" s="24"/>
      <c r="L246" s="25">
        <f t="shared" ref="L246:L248" si="17">(H246-J246)</f>
        <v>1754.11</v>
      </c>
      <c r="M246" s="6"/>
    </row>
    <row r="247" ht="19.5" customHeight="1">
      <c r="A247" s="4"/>
      <c r="B247" s="19"/>
      <c r="C247" s="20"/>
      <c r="D247" s="19"/>
      <c r="E247" s="21"/>
      <c r="F247" s="21"/>
      <c r="H247" s="22"/>
      <c r="I247" s="23"/>
      <c r="J247" s="23"/>
      <c r="K247" s="24"/>
      <c r="L247" s="25">
        <f t="shared" si="17"/>
        <v>0</v>
      </c>
      <c r="M247" s="6"/>
    </row>
    <row r="248" ht="19.5" customHeight="1">
      <c r="A248" s="4"/>
      <c r="B248" s="19"/>
      <c r="C248" s="20"/>
      <c r="D248" s="19"/>
      <c r="E248" s="21"/>
      <c r="F248" s="21"/>
      <c r="H248" s="22"/>
      <c r="I248" s="23"/>
      <c r="J248" s="23"/>
      <c r="K248" s="24"/>
      <c r="L248" s="25">
        <f t="shared" si="17"/>
        <v>0</v>
      </c>
      <c r="M248" s="6"/>
    </row>
    <row r="249" ht="19.5" customHeight="1">
      <c r="A249" s="4"/>
      <c r="B249" s="19"/>
      <c r="C249" s="20"/>
      <c r="D249" s="19"/>
      <c r="E249" s="21"/>
      <c r="F249" s="21"/>
      <c r="H249" s="22"/>
      <c r="I249" s="23"/>
      <c r="J249" s="23"/>
      <c r="K249" s="24"/>
      <c r="L249" s="25"/>
      <c r="M249" s="6"/>
    </row>
    <row r="250" ht="19.5" customHeight="1">
      <c r="A250" s="29"/>
      <c r="B250" s="30"/>
      <c r="C250" s="31"/>
      <c r="D250" s="30"/>
      <c r="E250" s="32"/>
      <c r="F250" s="32"/>
      <c r="G250" s="14"/>
      <c r="H250" s="33"/>
      <c r="I250" s="34"/>
      <c r="J250" s="34"/>
      <c r="K250" s="35"/>
      <c r="L250" s="36"/>
      <c r="M250" s="15"/>
    </row>
    <row r="251" ht="19.5" customHeight="1">
      <c r="A251" s="1"/>
      <c r="B251" s="37" t="s">
        <v>0</v>
      </c>
      <c r="C251" s="38"/>
      <c r="D251" s="38"/>
      <c r="E251" s="38"/>
      <c r="F251" s="38"/>
      <c r="G251" s="2"/>
      <c r="H251" s="2"/>
      <c r="I251" s="2"/>
      <c r="J251" s="2"/>
      <c r="K251" s="2"/>
      <c r="L251" s="2"/>
      <c r="M251" s="3"/>
    </row>
    <row r="252" ht="19.5" customHeight="1">
      <c r="A252" s="4"/>
      <c r="B252" s="5"/>
      <c r="C252" s="5"/>
      <c r="D252" s="5"/>
      <c r="E252" s="5"/>
      <c r="F252" s="5"/>
      <c r="M252" s="6"/>
    </row>
    <row r="253" ht="19.5" customHeight="1">
      <c r="A253" s="4"/>
      <c r="B253" s="5"/>
      <c r="G253" s="7"/>
      <c r="H253" s="7"/>
      <c r="I253" s="7"/>
      <c r="J253" s="7"/>
      <c r="K253" s="7"/>
      <c r="L253" s="7"/>
      <c r="M253" s="6"/>
    </row>
    <row r="254" ht="19.5" customHeight="1">
      <c r="A254" s="4"/>
      <c r="B254" s="5" t="s">
        <v>1</v>
      </c>
      <c r="G254" s="7"/>
      <c r="H254" s="7"/>
      <c r="I254" s="7"/>
      <c r="J254" s="7"/>
      <c r="K254" s="7"/>
      <c r="L254" s="7"/>
      <c r="M254" s="6"/>
    </row>
    <row r="255" ht="19.5" customHeight="1">
      <c r="A255" s="4"/>
      <c r="B255" s="5"/>
      <c r="C255" s="5"/>
      <c r="D255" s="5"/>
      <c r="E255" s="5"/>
      <c r="F255" s="5"/>
      <c r="G255" s="7"/>
      <c r="H255" s="7"/>
      <c r="I255" s="7"/>
      <c r="J255" s="7"/>
      <c r="K255" s="7"/>
      <c r="L255" s="7"/>
      <c r="M255" s="6"/>
    </row>
    <row r="256" ht="19.5" customHeight="1">
      <c r="A256" s="4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6"/>
    </row>
    <row r="257" ht="19.5" customHeight="1">
      <c r="A257" s="4"/>
      <c r="B257" s="5" t="s">
        <v>2</v>
      </c>
      <c r="M257" s="6"/>
    </row>
    <row r="258" ht="19.5" customHeight="1">
      <c r="A258" s="4"/>
      <c r="B258" s="5" t="s">
        <v>3</v>
      </c>
      <c r="E258" s="5" t="s">
        <v>4</v>
      </c>
      <c r="M258" s="6"/>
    </row>
    <row r="259" ht="19.5" customHeight="1">
      <c r="A259" s="4"/>
      <c r="M259" s="6"/>
    </row>
    <row r="260" ht="19.5" customHeight="1">
      <c r="A260" s="4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6"/>
    </row>
    <row r="261" ht="19.5" customHeight="1">
      <c r="A261" s="4"/>
      <c r="B261" s="9" t="s">
        <v>5</v>
      </c>
      <c r="C261" s="10" t="s">
        <v>6</v>
      </c>
      <c r="D261" s="10" t="s">
        <v>7</v>
      </c>
      <c r="E261" s="10" t="s">
        <v>8</v>
      </c>
      <c r="F261" s="10" t="s">
        <v>9</v>
      </c>
      <c r="H261" s="10" t="s">
        <v>10</v>
      </c>
      <c r="J261" s="10" t="s">
        <v>11</v>
      </c>
      <c r="L261" s="11" t="s">
        <v>12</v>
      </c>
      <c r="M261" s="6"/>
    </row>
    <row r="262" ht="19.5" customHeight="1">
      <c r="A262" s="4"/>
      <c r="B262" s="12"/>
      <c r="C262" s="13"/>
      <c r="D262" s="13"/>
      <c r="E262" s="13"/>
      <c r="F262" s="13"/>
      <c r="G262" s="14"/>
      <c r="H262" s="14"/>
      <c r="I262" s="14"/>
      <c r="J262" s="14"/>
      <c r="K262" s="14"/>
      <c r="L262" s="15"/>
      <c r="M262" s="6"/>
    </row>
    <row r="263" ht="19.5" customHeight="1">
      <c r="A263" s="4"/>
      <c r="B263" s="10" t="s">
        <v>13</v>
      </c>
      <c r="C263" s="10"/>
      <c r="D263" s="10"/>
      <c r="E263" s="10"/>
      <c r="F263" s="10"/>
      <c r="M263" s="6"/>
    </row>
    <row r="264" ht="19.5" customHeight="1">
      <c r="A264" s="4"/>
      <c r="B264" s="17" t="s">
        <v>89</v>
      </c>
      <c r="C264" s="17"/>
      <c r="D264" s="17"/>
      <c r="E264" s="10"/>
      <c r="F264" s="10"/>
      <c r="H264" s="16">
        <f>SUM(H266:H267)</f>
        <v>85488.03</v>
      </c>
      <c r="I264" s="16"/>
      <c r="J264" s="16">
        <f>SUM(Hoja1!J266:J267)</f>
        <v>45130.97</v>
      </c>
      <c r="K264" s="18"/>
      <c r="L264" s="16">
        <f>SUM(L266:L278)</f>
        <v>166680.91</v>
      </c>
      <c r="M264" s="6"/>
    </row>
    <row r="265" ht="19.5" customHeight="1">
      <c r="A265" s="4"/>
      <c r="M265" s="6"/>
    </row>
    <row r="266" ht="19.5" customHeight="1">
      <c r="A266" s="4"/>
      <c r="B266" s="19" t="s">
        <v>117</v>
      </c>
      <c r="C266" s="20"/>
      <c r="D266" s="19" t="s">
        <v>82</v>
      </c>
      <c r="E266" s="21">
        <v>44410.0</v>
      </c>
      <c r="F266" s="21">
        <v>44474.0</v>
      </c>
      <c r="H266" s="22">
        <v>61299.82</v>
      </c>
      <c r="I266" s="23"/>
      <c r="J266" s="23">
        <v>20943.76</v>
      </c>
      <c r="K266" s="24"/>
      <c r="L266" s="25">
        <f t="shared" ref="L266:L269" si="18">(H266-J266)</f>
        <v>40356.06</v>
      </c>
      <c r="M266" s="6"/>
    </row>
    <row r="267" ht="19.5" customHeight="1">
      <c r="A267" s="4"/>
      <c r="B267" s="19" t="s">
        <v>118</v>
      </c>
      <c r="C267" s="20"/>
      <c r="D267" s="19" t="s">
        <v>119</v>
      </c>
      <c r="E267" s="21">
        <v>42691.0</v>
      </c>
      <c r="F267" s="21">
        <v>44593.0</v>
      </c>
      <c r="H267" s="22">
        <v>24188.21</v>
      </c>
      <c r="I267" s="23"/>
      <c r="J267" s="23">
        <v>24187.21</v>
      </c>
      <c r="K267" s="24"/>
      <c r="L267" s="25">
        <f t="shared" si="18"/>
        <v>1</v>
      </c>
      <c r="M267" s="6"/>
    </row>
    <row r="268" ht="19.5" customHeight="1">
      <c r="A268" s="4"/>
      <c r="B268" s="19"/>
      <c r="C268" s="20"/>
      <c r="D268" s="19"/>
      <c r="E268" s="21"/>
      <c r="F268" s="21"/>
      <c r="H268" s="22"/>
      <c r="I268" s="23"/>
      <c r="J268" s="23"/>
      <c r="K268" s="24"/>
      <c r="L268" s="25">
        <f t="shared" si="18"/>
        <v>0</v>
      </c>
      <c r="M268" s="6"/>
    </row>
    <row r="269" ht="19.5" customHeight="1">
      <c r="A269" s="4"/>
      <c r="B269" s="19"/>
      <c r="C269" s="20"/>
      <c r="D269" s="19"/>
      <c r="E269" s="21"/>
      <c r="F269" s="21"/>
      <c r="H269" s="22"/>
      <c r="I269" s="23"/>
      <c r="J269" s="23"/>
      <c r="K269" s="24"/>
      <c r="L269" s="25">
        <f t="shared" si="18"/>
        <v>0</v>
      </c>
      <c r="M269" s="6"/>
    </row>
    <row r="270" ht="19.5" customHeight="1">
      <c r="A270" s="4"/>
      <c r="B270" s="10" t="s">
        <v>13</v>
      </c>
      <c r="C270" s="10"/>
      <c r="D270" s="10"/>
      <c r="E270" s="10"/>
      <c r="F270" s="10"/>
      <c r="M270" s="6"/>
    </row>
    <row r="271" ht="19.5" customHeight="1">
      <c r="A271" s="4"/>
      <c r="B271" s="17" t="s">
        <v>89</v>
      </c>
      <c r="C271" s="17"/>
      <c r="D271" s="17"/>
      <c r="E271" s="10"/>
      <c r="F271" s="10"/>
      <c r="H271" s="16">
        <f>SUM(H273)</f>
        <v>48495</v>
      </c>
      <c r="I271" s="16"/>
      <c r="J271" s="16">
        <f>SUM(J273)</f>
        <v>25055.23</v>
      </c>
      <c r="K271" s="18"/>
      <c r="L271" s="16">
        <f>SUM(L273)</f>
        <v>23439.77</v>
      </c>
      <c r="M271" s="6"/>
    </row>
    <row r="272" ht="19.5" customHeight="1">
      <c r="A272" s="4"/>
      <c r="M272" s="6"/>
    </row>
    <row r="273" ht="19.5" customHeight="1">
      <c r="A273" s="4"/>
      <c r="B273" s="19" t="s">
        <v>120</v>
      </c>
      <c r="C273" s="20"/>
      <c r="D273" s="19" t="s">
        <v>93</v>
      </c>
      <c r="E273" s="21">
        <v>43763.0</v>
      </c>
      <c r="F273" s="21">
        <v>44413.0</v>
      </c>
      <c r="H273" s="22">
        <v>48495.0</v>
      </c>
      <c r="I273" s="23"/>
      <c r="J273" s="23">
        <v>25055.23</v>
      </c>
      <c r="K273" s="24"/>
      <c r="L273" s="25">
        <f t="shared" ref="L273:L275" si="19">(H273-J273)</f>
        <v>23439.77</v>
      </c>
      <c r="M273" s="6"/>
    </row>
    <row r="274" ht="19.5" customHeight="1">
      <c r="A274" s="4"/>
      <c r="B274" s="19"/>
      <c r="D274" s="19"/>
      <c r="E274" s="21"/>
      <c r="F274" s="21"/>
      <c r="H274" s="22"/>
      <c r="J274" s="23"/>
      <c r="L274" s="25">
        <f t="shared" si="19"/>
        <v>0</v>
      </c>
      <c r="M274" s="6"/>
    </row>
    <row r="275" ht="19.5" customHeight="1">
      <c r="A275" s="4"/>
      <c r="B275" s="19"/>
      <c r="D275" s="19"/>
      <c r="E275" s="21"/>
      <c r="F275" s="21"/>
      <c r="H275" s="22"/>
      <c r="J275" s="23"/>
      <c r="L275" s="25">
        <f t="shared" si="19"/>
        <v>0</v>
      </c>
      <c r="M275" s="6"/>
    </row>
    <row r="276" ht="19.5" customHeight="1">
      <c r="A276" s="4"/>
      <c r="B276" s="10" t="s">
        <v>13</v>
      </c>
      <c r="C276" s="10"/>
      <c r="D276" s="10"/>
      <c r="E276" s="10"/>
      <c r="F276" s="10"/>
      <c r="M276" s="6"/>
    </row>
    <row r="277" ht="19.5" customHeight="1">
      <c r="A277" s="4"/>
      <c r="B277" s="17" t="s">
        <v>34</v>
      </c>
      <c r="C277" s="17"/>
      <c r="D277" s="17"/>
      <c r="E277" s="10"/>
      <c r="F277" s="10"/>
      <c r="H277" s="16">
        <f>SUM(H279:H285)</f>
        <v>155029.98</v>
      </c>
      <c r="I277" s="16"/>
      <c r="J277" s="16">
        <f>SUM(J279:J285)</f>
        <v>75585.67</v>
      </c>
      <c r="K277" s="18"/>
      <c r="L277" s="16">
        <f>SUM(L279:L285)</f>
        <v>79444.31</v>
      </c>
      <c r="M277" s="6"/>
    </row>
    <row r="278" ht="19.5" customHeight="1">
      <c r="A278" s="4"/>
      <c r="M278" s="6"/>
    </row>
    <row r="279" ht="19.5" customHeight="1">
      <c r="A279" s="4"/>
      <c r="B279" s="19" t="s">
        <v>121</v>
      </c>
      <c r="C279" s="20"/>
      <c r="D279" s="19" t="s">
        <v>122</v>
      </c>
      <c r="E279" s="21">
        <v>43560.0</v>
      </c>
      <c r="F279" s="21">
        <v>44413.0</v>
      </c>
      <c r="H279" s="22">
        <v>68995.0</v>
      </c>
      <c r="I279" s="23"/>
      <c r="J279" s="23">
        <v>39671.55</v>
      </c>
      <c r="K279" s="24"/>
      <c r="L279" s="25">
        <f t="shared" ref="L279:L287" si="20">(H279-J279)</f>
        <v>29323.45</v>
      </c>
      <c r="M279" s="6"/>
    </row>
    <row r="280" ht="19.5" customHeight="1">
      <c r="A280" s="4"/>
      <c r="B280" s="19" t="s">
        <v>123</v>
      </c>
      <c r="C280" s="20"/>
      <c r="D280" s="19" t="s">
        <v>124</v>
      </c>
      <c r="E280" s="21">
        <v>43629.0</v>
      </c>
      <c r="F280" s="21">
        <v>44496.0</v>
      </c>
      <c r="H280" s="22">
        <v>7295.0</v>
      </c>
      <c r="I280" s="23"/>
      <c r="J280" s="23">
        <v>4072.48</v>
      </c>
      <c r="K280" s="24"/>
      <c r="L280" s="25">
        <f t="shared" si="20"/>
        <v>3222.52</v>
      </c>
      <c r="M280" s="6"/>
    </row>
    <row r="281" ht="19.5" customHeight="1">
      <c r="A281" s="4"/>
      <c r="B281" s="19" t="s">
        <v>125</v>
      </c>
      <c r="C281" s="20"/>
      <c r="D281" s="19" t="s">
        <v>126</v>
      </c>
      <c r="E281" s="21">
        <v>43900.0</v>
      </c>
      <c r="F281" s="21">
        <v>44593.0</v>
      </c>
      <c r="H281" s="22">
        <v>13995.0</v>
      </c>
      <c r="I281" s="23"/>
      <c r="J281" s="23">
        <v>6763.76</v>
      </c>
      <c r="K281" s="24"/>
      <c r="L281" s="25">
        <f t="shared" si="20"/>
        <v>7231.24</v>
      </c>
      <c r="M281" s="6"/>
    </row>
    <row r="282" ht="19.5" customHeight="1">
      <c r="A282" s="4"/>
      <c r="B282" s="19" t="s">
        <v>127</v>
      </c>
      <c r="C282" s="20"/>
      <c r="D282" s="19" t="s">
        <v>128</v>
      </c>
      <c r="E282" s="21">
        <v>43560.0</v>
      </c>
      <c r="F282" s="21">
        <v>44413.0</v>
      </c>
      <c r="H282" s="22">
        <v>32995.0</v>
      </c>
      <c r="I282" s="23"/>
      <c r="J282" s="23">
        <v>18971.55</v>
      </c>
      <c r="K282" s="24"/>
      <c r="L282" s="25">
        <f t="shared" si="20"/>
        <v>14023.45</v>
      </c>
      <c r="M282" s="6"/>
    </row>
    <row r="283" ht="19.5" customHeight="1">
      <c r="A283" s="4"/>
      <c r="B283" s="19" t="s">
        <v>129</v>
      </c>
      <c r="C283" s="20"/>
      <c r="D283" s="19" t="s">
        <v>130</v>
      </c>
      <c r="E283" s="21">
        <v>44767.0</v>
      </c>
      <c r="F283" s="21">
        <v>44852.0</v>
      </c>
      <c r="H283" s="22">
        <v>8260.0</v>
      </c>
      <c r="I283" s="23"/>
      <c r="J283" s="23">
        <v>1995.93</v>
      </c>
      <c r="K283" s="24"/>
      <c r="L283" s="25">
        <f t="shared" si="20"/>
        <v>6264.07</v>
      </c>
      <c r="M283" s="6"/>
    </row>
    <row r="284" ht="19.5" customHeight="1">
      <c r="A284" s="4"/>
      <c r="B284" s="19" t="s">
        <v>131</v>
      </c>
      <c r="C284" s="20"/>
      <c r="D284" s="19" t="s">
        <v>132</v>
      </c>
      <c r="E284" s="21">
        <v>45001.0</v>
      </c>
      <c r="F284" s="21">
        <v>45043.0</v>
      </c>
      <c r="H284" s="22">
        <v>15994.99</v>
      </c>
      <c r="I284" s="23"/>
      <c r="J284" s="23">
        <v>2798.95</v>
      </c>
      <c r="K284" s="24"/>
      <c r="L284" s="25">
        <f t="shared" si="20"/>
        <v>13196.04</v>
      </c>
      <c r="M284" s="6"/>
    </row>
    <row r="285" ht="19.5" customHeight="1">
      <c r="A285" s="4"/>
      <c r="B285" s="19" t="s">
        <v>133</v>
      </c>
      <c r="C285" s="20"/>
      <c r="D285" s="19" t="s">
        <v>134</v>
      </c>
      <c r="E285" s="21">
        <v>45001.0</v>
      </c>
      <c r="F285" s="21">
        <v>45043.0</v>
      </c>
      <c r="H285" s="22">
        <v>7494.99</v>
      </c>
      <c r="I285" s="23"/>
      <c r="J285" s="23">
        <v>1311.45</v>
      </c>
      <c r="K285" s="24"/>
      <c r="L285" s="25">
        <f t="shared" si="20"/>
        <v>6183.54</v>
      </c>
      <c r="M285" s="6"/>
    </row>
    <row r="286" ht="19.5" customHeight="1">
      <c r="A286" s="4"/>
      <c r="B286" s="19"/>
      <c r="C286" s="20"/>
      <c r="D286" s="19"/>
      <c r="E286" s="21"/>
      <c r="F286" s="21"/>
      <c r="H286" s="22"/>
      <c r="I286" s="23"/>
      <c r="J286" s="23"/>
      <c r="K286" s="24"/>
      <c r="L286" s="25">
        <f t="shared" si="20"/>
        <v>0</v>
      </c>
      <c r="M286" s="6"/>
    </row>
    <row r="287" ht="19.5" customHeight="1">
      <c r="A287" s="4"/>
      <c r="B287" s="19"/>
      <c r="C287" s="20"/>
      <c r="D287" s="19"/>
      <c r="E287" s="21"/>
      <c r="F287" s="21"/>
      <c r="H287" s="22"/>
      <c r="I287" s="23"/>
      <c r="J287" s="23"/>
      <c r="K287" s="24"/>
      <c r="L287" s="25">
        <f t="shared" si="20"/>
        <v>0</v>
      </c>
      <c r="M287" s="6"/>
    </row>
    <row r="288" ht="19.5" customHeight="1">
      <c r="A288" s="4"/>
      <c r="B288" s="19"/>
      <c r="C288" s="20"/>
      <c r="D288" s="19"/>
      <c r="E288" s="21"/>
      <c r="F288" s="21"/>
      <c r="H288" s="22"/>
      <c r="I288" s="23"/>
      <c r="J288" s="23"/>
      <c r="K288" s="24"/>
      <c r="L288" s="25"/>
      <c r="M288" s="6"/>
    </row>
    <row r="289" ht="19.5" customHeight="1">
      <c r="A289" s="4"/>
      <c r="B289" s="19"/>
      <c r="C289" s="20"/>
      <c r="D289" s="19"/>
      <c r="E289" s="21"/>
      <c r="F289" s="21"/>
      <c r="H289" s="22"/>
      <c r="I289" s="23"/>
      <c r="J289" s="23"/>
      <c r="K289" s="24"/>
      <c r="L289" s="25"/>
      <c r="M289" s="6"/>
    </row>
    <row r="290" ht="19.5" customHeight="1">
      <c r="A290" s="4"/>
      <c r="B290" s="19"/>
      <c r="C290" s="20"/>
      <c r="D290" s="19"/>
      <c r="E290" s="21"/>
      <c r="F290" s="21"/>
      <c r="H290" s="22"/>
      <c r="I290" s="23"/>
      <c r="J290" s="23"/>
      <c r="K290" s="24"/>
      <c r="L290" s="25"/>
      <c r="M290" s="6"/>
    </row>
    <row r="291" ht="19.5" customHeight="1">
      <c r="A291" s="29"/>
      <c r="B291" s="30"/>
      <c r="C291" s="31"/>
      <c r="D291" s="30"/>
      <c r="E291" s="32"/>
      <c r="F291" s="32"/>
      <c r="G291" s="14"/>
      <c r="H291" s="33"/>
      <c r="I291" s="34"/>
      <c r="J291" s="34"/>
      <c r="K291" s="35"/>
      <c r="L291" s="36"/>
      <c r="M291" s="15"/>
    </row>
    <row r="292" ht="19.5" customHeight="1">
      <c r="A292" s="1"/>
      <c r="B292" s="37" t="s">
        <v>0</v>
      </c>
      <c r="C292" s="38"/>
      <c r="D292" s="38"/>
      <c r="E292" s="38"/>
      <c r="F292" s="38"/>
      <c r="G292" s="2"/>
      <c r="H292" s="2"/>
      <c r="I292" s="2"/>
      <c r="J292" s="2"/>
      <c r="K292" s="2"/>
      <c r="L292" s="2"/>
      <c r="M292" s="3"/>
    </row>
    <row r="293" ht="19.5" customHeight="1">
      <c r="A293" s="4"/>
      <c r="B293" s="5"/>
      <c r="C293" s="5"/>
      <c r="D293" s="5"/>
      <c r="E293" s="5"/>
      <c r="F293" s="5"/>
      <c r="M293" s="6"/>
    </row>
    <row r="294" ht="19.5" customHeight="1">
      <c r="A294" s="4"/>
      <c r="B294" s="5"/>
      <c r="G294" s="7"/>
      <c r="H294" s="7"/>
      <c r="I294" s="7"/>
      <c r="J294" s="7"/>
      <c r="K294" s="7"/>
      <c r="L294" s="7"/>
      <c r="M294" s="6"/>
    </row>
    <row r="295" ht="19.5" customHeight="1">
      <c r="A295" s="4"/>
      <c r="B295" s="5" t="s">
        <v>1</v>
      </c>
      <c r="G295" s="7"/>
      <c r="H295" s="7"/>
      <c r="I295" s="7"/>
      <c r="J295" s="7"/>
      <c r="K295" s="7"/>
      <c r="L295" s="7"/>
      <c r="M295" s="6"/>
    </row>
    <row r="296" ht="19.5" customHeight="1">
      <c r="A296" s="4"/>
      <c r="B296" s="5"/>
      <c r="C296" s="5"/>
      <c r="D296" s="5"/>
      <c r="E296" s="5"/>
      <c r="F296" s="5"/>
      <c r="G296" s="7"/>
      <c r="H296" s="7"/>
      <c r="I296" s="7"/>
      <c r="J296" s="7"/>
      <c r="K296" s="7"/>
      <c r="L296" s="7"/>
      <c r="M296" s="6"/>
    </row>
    <row r="297" ht="19.5" customHeight="1">
      <c r="A297" s="4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6"/>
    </row>
    <row r="298" ht="19.5" customHeight="1">
      <c r="A298" s="4"/>
      <c r="B298" s="5" t="s">
        <v>2</v>
      </c>
      <c r="M298" s="6"/>
    </row>
    <row r="299" ht="19.5" customHeight="1">
      <c r="A299" s="4"/>
      <c r="B299" s="5" t="s">
        <v>3</v>
      </c>
      <c r="E299" s="5" t="s">
        <v>4</v>
      </c>
      <c r="M299" s="6"/>
    </row>
    <row r="300" ht="19.5" customHeight="1">
      <c r="A300" s="4"/>
      <c r="M300" s="6"/>
    </row>
    <row r="301" ht="19.5" customHeight="1">
      <c r="A301" s="4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6"/>
    </row>
    <row r="302" ht="19.5" customHeight="1">
      <c r="A302" s="4"/>
      <c r="B302" s="9" t="s">
        <v>5</v>
      </c>
      <c r="C302" s="10" t="s">
        <v>6</v>
      </c>
      <c r="D302" s="10" t="s">
        <v>7</v>
      </c>
      <c r="E302" s="10" t="s">
        <v>8</v>
      </c>
      <c r="F302" s="10" t="s">
        <v>9</v>
      </c>
      <c r="H302" s="10" t="s">
        <v>10</v>
      </c>
      <c r="J302" s="10" t="s">
        <v>11</v>
      </c>
      <c r="L302" s="11" t="s">
        <v>12</v>
      </c>
      <c r="M302" s="6"/>
    </row>
    <row r="303" ht="19.5" customHeight="1">
      <c r="A303" s="4"/>
      <c r="B303" s="12"/>
      <c r="C303" s="13"/>
      <c r="D303" s="13"/>
      <c r="E303" s="13"/>
      <c r="F303" s="13"/>
      <c r="G303" s="14"/>
      <c r="H303" s="14"/>
      <c r="I303" s="14"/>
      <c r="J303" s="14"/>
      <c r="K303" s="14"/>
      <c r="L303" s="15"/>
      <c r="M303" s="6"/>
    </row>
    <row r="304" ht="19.5" customHeight="1">
      <c r="A304" s="4"/>
      <c r="B304" s="10" t="s">
        <v>13</v>
      </c>
      <c r="C304" s="10"/>
      <c r="D304" s="10"/>
      <c r="E304" s="10"/>
      <c r="F304" s="10"/>
      <c r="M304" s="6"/>
    </row>
    <row r="305" ht="19.5" customHeight="1">
      <c r="A305" s="4"/>
      <c r="B305" s="17" t="s">
        <v>89</v>
      </c>
      <c r="C305" s="17"/>
      <c r="D305" s="17"/>
      <c r="E305" s="10"/>
      <c r="F305" s="10"/>
      <c r="H305" s="16">
        <f>SUM(H307)</f>
        <v>8496</v>
      </c>
      <c r="I305" s="16"/>
      <c r="J305" s="16">
        <f>SUM(J307)</f>
        <v>2052.96</v>
      </c>
      <c r="K305" s="18"/>
      <c r="L305" s="16">
        <f>SUM(L307)</f>
        <v>6443.04</v>
      </c>
      <c r="M305" s="6"/>
    </row>
    <row r="306" ht="19.5" customHeight="1">
      <c r="A306" s="4"/>
      <c r="M306" s="6"/>
    </row>
    <row r="307" ht="19.5" customHeight="1">
      <c r="A307" s="4"/>
      <c r="B307" s="19" t="s">
        <v>135</v>
      </c>
      <c r="C307" s="20"/>
      <c r="D307" s="19" t="s">
        <v>136</v>
      </c>
      <c r="E307" s="21">
        <v>44767.0</v>
      </c>
      <c r="F307" s="21">
        <v>44852.0</v>
      </c>
      <c r="H307" s="22">
        <v>8496.0</v>
      </c>
      <c r="I307" s="23"/>
      <c r="J307" s="23">
        <v>2052.96</v>
      </c>
      <c r="K307" s="24"/>
      <c r="L307" s="25">
        <f t="shared" ref="L307:L309" si="21">(H307-J307)</f>
        <v>6443.04</v>
      </c>
      <c r="M307" s="6"/>
    </row>
    <row r="308" ht="19.5" customHeight="1">
      <c r="A308" s="4"/>
      <c r="B308" s="19"/>
      <c r="D308" s="19"/>
      <c r="E308" s="21"/>
      <c r="F308" s="21"/>
      <c r="H308" s="22"/>
      <c r="J308" s="23"/>
      <c r="L308" s="25">
        <f t="shared" si="21"/>
        <v>0</v>
      </c>
      <c r="M308" s="6"/>
    </row>
    <row r="309" ht="19.5" customHeight="1">
      <c r="A309" s="4"/>
      <c r="B309" s="19"/>
      <c r="D309" s="19"/>
      <c r="E309" s="21"/>
      <c r="F309" s="21"/>
      <c r="H309" s="22"/>
      <c r="J309" s="23"/>
      <c r="L309" s="25">
        <f t="shared" si="21"/>
        <v>0</v>
      </c>
      <c r="M309" s="6"/>
    </row>
    <row r="310" ht="19.5" customHeight="1">
      <c r="A310" s="4"/>
      <c r="B310" s="10" t="s">
        <v>13</v>
      </c>
      <c r="C310" s="10"/>
      <c r="D310" s="10"/>
      <c r="E310" s="10"/>
      <c r="F310" s="10"/>
      <c r="M310" s="6"/>
    </row>
    <row r="311" ht="19.5" customHeight="1">
      <c r="A311" s="4"/>
      <c r="B311" s="17" t="s">
        <v>89</v>
      </c>
      <c r="C311" s="17"/>
      <c r="D311" s="17"/>
      <c r="E311" s="10"/>
      <c r="F311" s="10"/>
      <c r="H311" s="16">
        <f>SUM(H313)</f>
        <v>34107.9</v>
      </c>
      <c r="I311" s="16"/>
      <c r="J311" s="16">
        <f>SUM(J313)</f>
        <v>34106.9</v>
      </c>
      <c r="K311" s="18"/>
      <c r="L311" s="16">
        <f>SUM(L313)</f>
        <v>1</v>
      </c>
      <c r="M311" s="6"/>
    </row>
    <row r="312" ht="19.5" customHeight="1">
      <c r="A312" s="4"/>
      <c r="M312" s="6"/>
    </row>
    <row r="313" ht="19.5" customHeight="1">
      <c r="A313" s="4"/>
      <c r="B313" s="19" t="s">
        <v>137</v>
      </c>
      <c r="C313" s="20"/>
      <c r="D313" s="19" t="s">
        <v>138</v>
      </c>
      <c r="E313" s="21">
        <v>41916.0</v>
      </c>
      <c r="F313" s="21">
        <v>44421.0</v>
      </c>
      <c r="H313" s="22">
        <v>34107.9</v>
      </c>
      <c r="I313" s="23"/>
      <c r="J313" s="23">
        <v>34106.9</v>
      </c>
      <c r="K313" s="24"/>
      <c r="L313" s="25">
        <f t="shared" ref="L313:L315" si="22">(H313-J313)</f>
        <v>1</v>
      </c>
      <c r="M313" s="6"/>
    </row>
    <row r="314" ht="19.5" customHeight="1">
      <c r="A314" s="4"/>
      <c r="B314" s="19"/>
      <c r="D314" s="19"/>
      <c r="E314" s="21"/>
      <c r="F314" s="21"/>
      <c r="H314" s="22"/>
      <c r="J314" s="23"/>
      <c r="L314" s="25">
        <f t="shared" si="22"/>
        <v>0</v>
      </c>
      <c r="M314" s="6"/>
    </row>
    <row r="315" ht="19.5" customHeight="1">
      <c r="A315" s="4"/>
      <c r="B315" s="19"/>
      <c r="D315" s="19"/>
      <c r="E315" s="21"/>
      <c r="F315" s="21"/>
      <c r="H315" s="22"/>
      <c r="J315" s="23"/>
      <c r="L315" s="25">
        <f t="shared" si="22"/>
        <v>0</v>
      </c>
      <c r="M315" s="6"/>
    </row>
    <row r="316" ht="19.5" customHeight="1">
      <c r="A316" s="4"/>
      <c r="B316" s="10" t="s">
        <v>13</v>
      </c>
      <c r="C316" s="10"/>
      <c r="D316" s="10"/>
      <c r="E316" s="10"/>
      <c r="F316" s="10"/>
      <c r="M316" s="6"/>
    </row>
    <row r="317" ht="19.5" customHeight="1">
      <c r="A317" s="4"/>
      <c r="B317" s="17" t="s">
        <v>89</v>
      </c>
      <c r="C317" s="17"/>
      <c r="D317" s="17"/>
      <c r="E317" s="10"/>
      <c r="F317" s="10"/>
      <c r="H317" s="16">
        <f>SUM(H319:H320)</f>
        <v>4351013</v>
      </c>
      <c r="I317" s="16"/>
      <c r="J317" s="16">
        <f>SUM(Hoja1!J319:J320)</f>
        <v>4351011</v>
      </c>
      <c r="K317" s="18"/>
      <c r="L317" s="16">
        <f>SUM(L319:L331)</f>
        <v>2</v>
      </c>
      <c r="M317" s="6"/>
    </row>
    <row r="318" ht="19.5" customHeight="1">
      <c r="A318" s="4"/>
      <c r="M318" s="6"/>
    </row>
    <row r="319" ht="19.5" customHeight="1">
      <c r="A319" s="4"/>
      <c r="B319" s="19" t="s">
        <v>139</v>
      </c>
      <c r="C319" s="20"/>
      <c r="D319" s="19" t="s">
        <v>140</v>
      </c>
      <c r="E319" s="21">
        <v>43460.0</v>
      </c>
      <c r="F319" s="21">
        <v>44434.0</v>
      </c>
      <c r="H319" s="22">
        <v>1995000.0</v>
      </c>
      <c r="I319" s="23"/>
      <c r="J319" s="23">
        <v>1994999.0</v>
      </c>
      <c r="K319" s="24"/>
      <c r="L319" s="25">
        <f t="shared" ref="L319:L336" si="23">(H319-J319)</f>
        <v>1</v>
      </c>
      <c r="M319" s="6"/>
    </row>
    <row r="320" ht="19.5" customHeight="1">
      <c r="A320" s="4"/>
      <c r="B320" s="19" t="s">
        <v>141</v>
      </c>
      <c r="C320" s="20"/>
      <c r="D320" s="19" t="s">
        <v>142</v>
      </c>
      <c r="E320" s="21">
        <v>43389.0</v>
      </c>
      <c r="F320" s="21">
        <v>44434.0</v>
      </c>
      <c r="H320" s="22">
        <v>2356013.0</v>
      </c>
      <c r="I320" s="23"/>
      <c r="J320" s="23">
        <v>2356012.0</v>
      </c>
      <c r="K320" s="24"/>
      <c r="L320" s="25">
        <f t="shared" si="23"/>
        <v>1</v>
      </c>
      <c r="M320" s="6"/>
    </row>
    <row r="321" ht="19.5" customHeight="1">
      <c r="A321" s="4"/>
      <c r="B321" s="19"/>
      <c r="C321" s="20"/>
      <c r="D321" s="19"/>
      <c r="E321" s="21"/>
      <c r="F321" s="21"/>
      <c r="H321" s="22"/>
      <c r="I321" s="23"/>
      <c r="J321" s="23"/>
      <c r="K321" s="24"/>
      <c r="L321" s="25">
        <f t="shared" si="23"/>
        <v>0</v>
      </c>
      <c r="M321" s="6"/>
    </row>
    <row r="322" ht="19.5" customHeight="1">
      <c r="A322" s="4"/>
      <c r="B322" s="19"/>
      <c r="C322" s="20"/>
      <c r="D322" s="19"/>
      <c r="E322" s="21"/>
      <c r="F322" s="21"/>
      <c r="H322" s="22"/>
      <c r="I322" s="23"/>
      <c r="J322" s="23"/>
      <c r="K322" s="24"/>
      <c r="L322" s="25">
        <f t="shared" si="23"/>
        <v>0</v>
      </c>
      <c r="M322" s="6"/>
    </row>
    <row r="323" ht="19.5" customHeight="1">
      <c r="A323" s="4"/>
      <c r="B323" s="19"/>
      <c r="C323" s="20"/>
      <c r="D323" s="19"/>
      <c r="E323" s="21"/>
      <c r="F323" s="21"/>
      <c r="H323" s="22"/>
      <c r="I323" s="23"/>
      <c r="J323" s="23"/>
      <c r="K323" s="24"/>
      <c r="L323" s="25">
        <f t="shared" si="23"/>
        <v>0</v>
      </c>
      <c r="M323" s="6"/>
    </row>
    <row r="324" ht="19.5" customHeight="1">
      <c r="A324" s="4"/>
      <c r="B324" s="19"/>
      <c r="C324" s="20"/>
      <c r="D324" s="19"/>
      <c r="E324" s="21"/>
      <c r="F324" s="21"/>
      <c r="H324" s="22"/>
      <c r="I324" s="23"/>
      <c r="J324" s="23"/>
      <c r="K324" s="24"/>
      <c r="L324" s="25">
        <f t="shared" si="23"/>
        <v>0</v>
      </c>
      <c r="M324" s="6"/>
    </row>
    <row r="325" ht="19.5" customHeight="1">
      <c r="A325" s="4"/>
      <c r="B325" s="19"/>
      <c r="C325" s="20"/>
      <c r="D325" s="19"/>
      <c r="E325" s="21"/>
      <c r="F325" s="21"/>
      <c r="H325" s="22"/>
      <c r="I325" s="23"/>
      <c r="J325" s="23"/>
      <c r="K325" s="24"/>
      <c r="L325" s="25">
        <f t="shared" si="23"/>
        <v>0</v>
      </c>
      <c r="M325" s="6"/>
    </row>
    <row r="326" ht="19.5" customHeight="1">
      <c r="A326" s="4"/>
      <c r="B326" s="19"/>
      <c r="C326" s="20"/>
      <c r="D326" s="19"/>
      <c r="E326" s="21"/>
      <c r="F326" s="21"/>
      <c r="H326" s="22"/>
      <c r="I326" s="23"/>
      <c r="J326" s="23"/>
      <c r="K326" s="24"/>
      <c r="L326" s="25">
        <f t="shared" si="23"/>
        <v>0</v>
      </c>
      <c r="M326" s="6"/>
    </row>
    <row r="327" ht="19.5" customHeight="1">
      <c r="A327" s="4"/>
      <c r="B327" s="19"/>
      <c r="C327" s="20"/>
      <c r="D327" s="19"/>
      <c r="E327" s="21"/>
      <c r="F327" s="21"/>
      <c r="H327" s="22"/>
      <c r="I327" s="23"/>
      <c r="J327" s="23"/>
      <c r="K327" s="24"/>
      <c r="L327" s="25">
        <f t="shared" si="23"/>
        <v>0</v>
      </c>
      <c r="M327" s="6"/>
    </row>
    <row r="328" ht="19.5" customHeight="1">
      <c r="A328" s="4"/>
      <c r="B328" s="19"/>
      <c r="C328" s="20"/>
      <c r="D328" s="19"/>
      <c r="E328" s="21"/>
      <c r="F328" s="21"/>
      <c r="H328" s="22"/>
      <c r="I328" s="23"/>
      <c r="J328" s="23"/>
      <c r="K328" s="24"/>
      <c r="L328" s="25">
        <f t="shared" si="23"/>
        <v>0</v>
      </c>
      <c r="M328" s="6"/>
    </row>
    <row r="329" ht="19.5" customHeight="1">
      <c r="A329" s="4"/>
      <c r="B329" s="19"/>
      <c r="D329" s="19"/>
      <c r="E329" s="21"/>
      <c r="F329" s="21"/>
      <c r="H329" s="22"/>
      <c r="J329" s="23"/>
      <c r="L329" s="25">
        <f t="shared" si="23"/>
        <v>0</v>
      </c>
      <c r="M329" s="6"/>
    </row>
    <row r="330" ht="19.5" customHeight="1">
      <c r="A330" s="4"/>
      <c r="B330" s="19"/>
      <c r="D330" s="19"/>
      <c r="E330" s="21"/>
      <c r="F330" s="21"/>
      <c r="H330" s="22"/>
      <c r="J330" s="23"/>
      <c r="L330" s="25">
        <f t="shared" si="23"/>
        <v>0</v>
      </c>
      <c r="M330" s="6"/>
    </row>
    <row r="331" ht="19.5" customHeight="1">
      <c r="A331" s="4"/>
      <c r="B331" s="19"/>
      <c r="D331" s="19"/>
      <c r="E331" s="21"/>
      <c r="F331" s="21"/>
      <c r="H331" s="22"/>
      <c r="J331" s="23"/>
      <c r="L331" s="25">
        <f t="shared" si="23"/>
        <v>0</v>
      </c>
      <c r="M331" s="6"/>
    </row>
    <row r="332" ht="19.5" customHeight="1">
      <c r="A332" s="29"/>
      <c r="B332" s="30"/>
      <c r="C332" s="14"/>
      <c r="D332" s="30"/>
      <c r="E332" s="32"/>
      <c r="F332" s="32"/>
      <c r="G332" s="14"/>
      <c r="H332" s="33"/>
      <c r="I332" s="14"/>
      <c r="J332" s="34"/>
      <c r="K332" s="14"/>
      <c r="L332" s="36">
        <f t="shared" si="23"/>
        <v>0</v>
      </c>
      <c r="M332" s="15"/>
    </row>
    <row r="333" ht="19.5" customHeight="1">
      <c r="B333" s="19"/>
      <c r="D333" s="19"/>
      <c r="E333" s="21"/>
      <c r="F333" s="21"/>
      <c r="H333" s="22"/>
      <c r="J333" s="23"/>
      <c r="L333" s="25">
        <f t="shared" si="23"/>
        <v>0</v>
      </c>
    </row>
    <row r="334" ht="19.5" customHeight="1">
      <c r="B334" s="19"/>
      <c r="D334" s="19"/>
      <c r="E334" s="21"/>
      <c r="F334" s="21"/>
      <c r="H334" s="22"/>
      <c r="J334" s="23"/>
      <c r="L334" s="25">
        <f t="shared" si="23"/>
        <v>0</v>
      </c>
    </row>
    <row r="335" ht="19.5" customHeight="1">
      <c r="B335" s="19"/>
      <c r="D335" s="19"/>
      <c r="E335" s="21"/>
      <c r="F335" s="21"/>
      <c r="H335" s="22"/>
      <c r="J335" s="23"/>
      <c r="L335" s="25">
        <f t="shared" si="23"/>
        <v>0</v>
      </c>
    </row>
    <row r="336" ht="19.5" customHeight="1">
      <c r="B336" s="19"/>
      <c r="D336" s="19"/>
      <c r="E336" s="21"/>
      <c r="F336" s="21"/>
      <c r="H336" s="22"/>
      <c r="J336" s="23"/>
      <c r="L336" s="25">
        <f t="shared" si="23"/>
        <v>0</v>
      </c>
    </row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2">
    <mergeCell ref="B210:F210"/>
    <mergeCell ref="B212:F212"/>
    <mergeCell ref="B213:F213"/>
    <mergeCell ref="B216:F216"/>
    <mergeCell ref="B217:D217"/>
    <mergeCell ref="E217:H217"/>
    <mergeCell ref="B223:D223"/>
    <mergeCell ref="B231:D231"/>
    <mergeCell ref="B251:F251"/>
    <mergeCell ref="B253:F253"/>
    <mergeCell ref="B254:F254"/>
    <mergeCell ref="B257:F257"/>
    <mergeCell ref="B258:D258"/>
    <mergeCell ref="E258:H258"/>
    <mergeCell ref="B2:F2"/>
    <mergeCell ref="B4:F4"/>
    <mergeCell ref="B5:F5"/>
    <mergeCell ref="B8:F8"/>
    <mergeCell ref="B9:D9"/>
    <mergeCell ref="E9:H9"/>
    <mergeCell ref="B15:D15"/>
    <mergeCell ref="B33:D33"/>
    <mergeCell ref="B46:F46"/>
    <mergeCell ref="B48:F48"/>
    <mergeCell ref="B49:F49"/>
    <mergeCell ref="B52:F52"/>
    <mergeCell ref="B53:D53"/>
    <mergeCell ref="E53:H53"/>
    <mergeCell ref="B73:D73"/>
    <mergeCell ref="B87:F87"/>
    <mergeCell ref="B89:F89"/>
    <mergeCell ref="B90:F90"/>
    <mergeCell ref="B93:F93"/>
    <mergeCell ref="B94:D94"/>
    <mergeCell ref="E94:H94"/>
    <mergeCell ref="B100:D100"/>
    <mergeCell ref="B115:D115"/>
    <mergeCell ref="B128:F128"/>
    <mergeCell ref="B130:F130"/>
    <mergeCell ref="B131:F131"/>
    <mergeCell ref="B134:F134"/>
    <mergeCell ref="E135:H135"/>
    <mergeCell ref="B135:D135"/>
    <mergeCell ref="B141:D141"/>
    <mergeCell ref="B147:D147"/>
    <mergeCell ref="B153:D153"/>
    <mergeCell ref="B169:F169"/>
    <mergeCell ref="B171:F171"/>
    <mergeCell ref="B172:F172"/>
    <mergeCell ref="B175:F175"/>
    <mergeCell ref="B176:D176"/>
    <mergeCell ref="E176:H176"/>
    <mergeCell ref="B182:D182"/>
    <mergeCell ref="B188:D188"/>
    <mergeCell ref="B195:D195"/>
    <mergeCell ref="B201:D201"/>
    <mergeCell ref="B292:F292"/>
    <mergeCell ref="B294:F294"/>
    <mergeCell ref="B295:F295"/>
    <mergeCell ref="B298:F298"/>
    <mergeCell ref="B299:D299"/>
    <mergeCell ref="E299:H299"/>
  </mergeCells>
  <printOptions/>
  <pageMargins bottom="0.75" footer="0.0" header="0.0" left="0.7" right="0.7" top="0.75"/>
  <pageSetup orientation="landscape"/>
  <rowBreaks count="8" manualBreakCount="8">
    <brk id="209" man="1"/>
    <brk id="291" man="1"/>
    <brk id="86" man="1"/>
    <brk id="168" man="1"/>
    <brk id="250" man="1"/>
    <brk id="332" man="1"/>
    <brk id="45" man="1"/>
    <brk id="127" man="1"/>
  </rowBreaks>
  <colBreaks count="2" manualBreakCount="2">
    <brk man="1"/>
    <brk id="13" man="1"/>
  </colBreaks>
  <drawing r:id="rId1"/>
</worksheet>
</file>